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95" windowWidth="17715" windowHeight="7680" activeTab="0"/>
  </bookViews>
  <sheets>
    <sheet name="Calciumrechner" sheetId="1" r:id="rId1"/>
    <sheet name="UmRe01" sheetId="2" r:id="rId2"/>
    <sheet name="UmRe02" sheetId="3" r:id="rId3"/>
    <sheet name="UmRe03" sheetId="4" r:id="rId4"/>
    <sheet name="UmRe04" sheetId="5" r:id="rId5"/>
    <sheet name="UmRe05" sheetId="6" r:id="rId6"/>
    <sheet name="UmRe06" sheetId="7" r:id="rId7"/>
    <sheet name="UmRe07" sheetId="8" r:id="rId8"/>
    <sheet name="UmRe08" sheetId="9" r:id="rId9"/>
    <sheet name="UmRe09" sheetId="10" r:id="rId10"/>
    <sheet name="UmRe10" sheetId="11" r:id="rId11"/>
  </sheets>
  <definedNames/>
  <calcPr fullCalcOnLoad="1"/>
</workbook>
</file>

<file path=xl/sharedStrings.xml><?xml version="1.0" encoding="utf-8"?>
<sst xmlns="http://schemas.openxmlformats.org/spreadsheetml/2006/main" count="131" uniqueCount="82">
  <si>
    <t>EINGABE</t>
  </si>
  <si>
    <t>Faktor</t>
  </si>
  <si>
    <t>Liter</t>
  </si>
  <si>
    <t>mg/Tag</t>
  </si>
  <si>
    <t>Gläser</t>
  </si>
  <si>
    <t>Portionen</t>
  </si>
  <si>
    <t>Scheiben</t>
  </si>
  <si>
    <t xml:space="preserve">      Der Calciumbedarf für Frauen nach der Menopause und Männer über 50 Jahre liegt zwischen 1000 - 1500 mg / Tag.</t>
  </si>
  <si>
    <t xml:space="preserve">Bitte übertragen Sie den umgerechneten Wert in die Tabelle:  </t>
  </si>
  <si>
    <t>mg / Tag</t>
  </si>
  <si>
    <t xml:space="preserve">SUMME = </t>
  </si>
  <si>
    <t xml:space="preserve">  Wie viele Gläser Milch trinken Sie in der Woche?</t>
  </si>
  <si>
    <t xml:space="preserve">Bitte übertragen Sie den umgerechneten Wert in die Tabelle: </t>
  </si>
  <si>
    <t xml:space="preserve">  Beispiel: Umrechung auf andere Füllmengen (Vollmilch)</t>
  </si>
  <si>
    <t xml:space="preserve">  Beispiel: Umrechung auf andere Füllmengen (Jogurt) </t>
  </si>
  <si>
    <t xml:space="preserve">  Beispiel: Umrechung auf andere Füllmengen (Quark) </t>
  </si>
  <si>
    <t xml:space="preserve">  Wie viele Portionen bzw. Becher Quark essen Sie in der Woche?</t>
  </si>
  <si>
    <t xml:space="preserve">  Wie viele Scheiben Hartkäse essen Sie in der Woche?</t>
  </si>
  <si>
    <r>
      <rPr>
        <b/>
        <sz val="8"/>
        <color indexed="8"/>
        <rFont val="Arial"/>
        <family val="2"/>
      </rPr>
      <t xml:space="preserve">Hartkäse: </t>
    </r>
    <r>
      <rPr>
        <sz val="8"/>
        <color indexed="8"/>
        <rFont val="Arial"/>
        <family val="2"/>
      </rPr>
      <t>Emmentaler, Edamer, Gouda, Cheddar, Bergkäse, Parmesan ...</t>
    </r>
  </si>
  <si>
    <t xml:space="preserve">  Beispiel: Umrechung auf andere Füllmengen (Hartkäse) </t>
  </si>
  <si>
    <t xml:space="preserve">  Wie viele Portionen bzw. Becher Jogurt essen Sie in der Woche?</t>
  </si>
  <si>
    <r>
      <rPr>
        <b/>
        <sz val="8"/>
        <color indexed="8"/>
        <rFont val="Arial"/>
        <family val="2"/>
      </rPr>
      <t>Weichkäse:</t>
    </r>
    <r>
      <rPr>
        <sz val="8"/>
        <color indexed="8"/>
        <rFont val="Arial"/>
        <family val="2"/>
      </rPr>
      <t xml:space="preserve"> Brie, Camembert, Gorgonzola ...</t>
    </r>
  </si>
  <si>
    <t xml:space="preserve">  Wie viele Partionen Salat oder Gemüse essen Sie in der Woche?</t>
  </si>
  <si>
    <t xml:space="preserve">  Beispiel: Umrechung auf andere Füllmengen (Salat oder Gemüse)</t>
  </si>
  <si>
    <t xml:space="preserve">  Wie viele  Ecken/Portionen Weichkäse essen Sie in der Woche?</t>
  </si>
  <si>
    <t xml:space="preserve">  Beispiel: Umrechung auf andere Füllmengen (Weichkäse) </t>
  </si>
  <si>
    <t xml:space="preserve">  Bitte bestätigen Sie Ihre Eingaben mit der "ENTER" - Taste</t>
  </si>
  <si>
    <t xml:space="preserve">   Bitte bestätigen Sie Ihre Eingaben mit der "ENTER" - Taste</t>
  </si>
  <si>
    <t xml:space="preserve">  Beispiel: Umrechung auf andere Füllmengen (Vollmilchschokolade)</t>
  </si>
  <si>
    <t xml:space="preserve">  Wie viele Reihen / Riegel Vollmilchschokolade essen Sie in der Woche?</t>
  </si>
  <si>
    <r>
      <rPr>
        <sz val="8"/>
        <color indexed="10"/>
        <rFont val="Arial"/>
        <family val="2"/>
      </rPr>
      <t>negativ</t>
    </r>
    <r>
      <rPr>
        <sz val="8"/>
        <color indexed="8"/>
        <rFont val="Arial"/>
        <family val="2"/>
      </rPr>
      <t xml:space="preserve"> oder positiv?</t>
    </r>
  </si>
  <si>
    <t xml:space="preserve">  Beispiel: Umrechung auf andere Füllmengen (Mineralwasser)</t>
  </si>
  <si>
    <t xml:space="preserve">  Wie viel Liter Mineralwasser trinken Sie in der Woche?</t>
  </si>
  <si>
    <t>Riegel / Reihen</t>
  </si>
  <si>
    <t xml:space="preserve">  Wie viele Scheiben Brot / Brötchen essen Sie in der Woche?</t>
  </si>
  <si>
    <t xml:space="preserve">  Beispiel: Umrechung auf andere Füllmengen (Brot oder Brötchen)</t>
  </si>
  <si>
    <t xml:space="preserve">  Welche Füllmenge (Gramm pro Portion/Becher Jogurt) benutzen Sie?</t>
  </si>
  <si>
    <t xml:space="preserve">  Welche Füllmenge (Milliliter pro Glas Milch) benutzen Sie?</t>
  </si>
  <si>
    <t xml:space="preserve">  Welche Füllmenge (Gramm pro Portion/Becher Quark) benutzen Sie?</t>
  </si>
  <si>
    <t xml:space="preserve">  Welches Gewicht (Gramm pro Portion) hat eine Scheibe Hartkäse?</t>
  </si>
  <si>
    <t xml:space="preserve">  Welches Gewicht (Gramm pro Portion) hat eine Ecke/Portion Weichkäse?</t>
  </si>
  <si>
    <t xml:space="preserve">  Welche Füllmenge (Gramm pro Portion Salat oder Gemüse) benutzen Sie?</t>
  </si>
  <si>
    <t xml:space="preserve">  Welches Gewicht (Gramm pro Portion) hat eine Scheibe Brot / Brötchen?</t>
  </si>
  <si>
    <t xml:space="preserve">  Welches Gewicht (Gramm pro Portion) hat eine Reihe / Riegel Vollmilchschokolade?</t>
  </si>
  <si>
    <t xml:space="preserve">  Welcher Calciumgehalt (Milligramm pro Liter Mineralwasser) hat Ihr Mineralwasser?</t>
  </si>
  <si>
    <t xml:space="preserve">  Welche Wasserhärte (Angabe in "°dH") hat Ihr Leitungswasser?</t>
  </si>
  <si>
    <t>Umrechnung</t>
  </si>
  <si>
    <t xml:space="preserve">Ihr Leitungswasser enthält (mg Calcium pro Liter):  </t>
  </si>
  <si>
    <t xml:space="preserve">  Wasserhärte umrechnen (deutsche Härtegrade)</t>
  </si>
  <si>
    <t xml:space="preserve">  Beispiel:   Wasserhärte umrechnen</t>
  </si>
  <si>
    <t xml:space="preserve">  Wie viel Liter Leitungswasser trinken Sie in der Woche?</t>
  </si>
  <si>
    <t>Portionsgröße
ändern?</t>
  </si>
  <si>
    <t>Einheiten</t>
  </si>
  <si>
    <r>
      <t xml:space="preserve">   </t>
    </r>
    <r>
      <rPr>
        <b/>
        <sz val="18"/>
        <color indexed="14"/>
        <rFont val="Arial"/>
        <family val="2"/>
      </rPr>
      <t>Ermitteln Sie Ihre tägliche Calcium - Zufuhr</t>
    </r>
  </si>
  <si>
    <r>
      <t xml:space="preserve"> </t>
    </r>
    <r>
      <rPr>
        <b/>
        <sz val="12"/>
        <color indexed="14"/>
        <rFont val="Arial"/>
        <family val="2"/>
      </rPr>
      <t>FRAGE: Wie viel essen bzw. trinken Sie in der Woche?</t>
    </r>
  </si>
  <si>
    <r>
      <t xml:space="preserve"> 01) </t>
    </r>
    <r>
      <rPr>
        <b/>
        <sz val="11"/>
        <color indexed="14"/>
        <rFont val="Arial"/>
        <family val="2"/>
      </rPr>
      <t>Vollmilch</t>
    </r>
    <r>
      <rPr>
        <sz val="11"/>
        <color indexed="8"/>
        <rFont val="Arial"/>
        <family val="2"/>
      </rPr>
      <t xml:space="preserve"> (Glas = 200 ml) </t>
    </r>
  </si>
  <si>
    <r>
      <t xml:space="preserve"> 02) </t>
    </r>
    <r>
      <rPr>
        <b/>
        <sz val="11"/>
        <color indexed="14"/>
        <rFont val="Arial"/>
        <family val="2"/>
      </rPr>
      <t>Joghurt</t>
    </r>
    <r>
      <rPr>
        <sz val="11"/>
        <color indexed="8"/>
        <rFont val="Arial"/>
        <family val="2"/>
      </rPr>
      <t xml:space="preserve"> (Portion = 150 g)</t>
    </r>
  </si>
  <si>
    <r>
      <t xml:space="preserve"> 03) </t>
    </r>
    <r>
      <rPr>
        <b/>
        <sz val="11"/>
        <color indexed="14"/>
        <rFont val="Arial"/>
        <family val="2"/>
      </rPr>
      <t>Quark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(Portion = 250 g)</t>
    </r>
  </si>
  <si>
    <r>
      <t xml:space="preserve"> 04) </t>
    </r>
    <r>
      <rPr>
        <b/>
        <sz val="11"/>
        <color indexed="14"/>
        <rFont val="Arial"/>
        <family val="2"/>
      </rPr>
      <t>Hartkäse</t>
    </r>
    <r>
      <rPr>
        <b/>
        <vertAlign val="superscript"/>
        <sz val="11"/>
        <color indexed="8"/>
        <rFont val="Arial"/>
        <family val="2"/>
      </rPr>
      <t>1)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(Scheibe = 30 g)</t>
    </r>
  </si>
  <si>
    <r>
      <t xml:space="preserve"> 05) </t>
    </r>
    <r>
      <rPr>
        <b/>
        <sz val="11"/>
        <color indexed="14"/>
        <rFont val="Arial"/>
        <family val="2"/>
      </rPr>
      <t>Weichkäse</t>
    </r>
    <r>
      <rPr>
        <b/>
        <vertAlign val="superscript"/>
        <sz val="11"/>
        <color indexed="8"/>
        <rFont val="Arial"/>
        <family val="2"/>
      </rPr>
      <t>2)</t>
    </r>
    <r>
      <rPr>
        <sz val="11"/>
        <color indexed="8"/>
        <rFont val="Arial"/>
        <family val="2"/>
      </rPr>
      <t xml:space="preserve"> (Ecke / Portion = 50 g)</t>
    </r>
  </si>
  <si>
    <r>
      <t xml:space="preserve"> 07) </t>
    </r>
    <r>
      <rPr>
        <b/>
        <sz val="11"/>
        <color indexed="14"/>
        <rFont val="Arial"/>
        <family val="2"/>
      </rPr>
      <t>Brot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(Scheibe / Brötchen = 50 g)</t>
    </r>
  </si>
  <si>
    <r>
      <t xml:space="preserve"> 08) </t>
    </r>
    <r>
      <rPr>
        <b/>
        <sz val="11"/>
        <color indexed="14"/>
        <rFont val="Arial"/>
        <family val="2"/>
      </rPr>
      <t>Vollmilchschokolade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(Riegel / Reihe = 20 g) </t>
    </r>
  </si>
  <si>
    <r>
      <rPr>
        <sz val="11"/>
        <color indexed="8"/>
        <rFont val="Arial"/>
        <family val="2"/>
      </rPr>
      <t xml:space="preserve"> 09) </t>
    </r>
    <r>
      <rPr>
        <b/>
        <sz val="11"/>
        <color indexed="14"/>
        <rFont val="Arial"/>
        <family val="2"/>
      </rPr>
      <t>Leitungswasser</t>
    </r>
    <r>
      <rPr>
        <sz val="11"/>
        <color indexed="8"/>
        <rFont val="Arial"/>
        <family val="2"/>
      </rPr>
      <t xml:space="preserve"> (Calciumgehalt des Leitungswassers = 90 mg pro Liter) </t>
    </r>
  </si>
  <si>
    <r>
      <rPr>
        <sz val="11"/>
        <color indexed="8"/>
        <rFont val="Arial"/>
        <family val="2"/>
      </rPr>
      <t xml:space="preserve"> 10) </t>
    </r>
    <r>
      <rPr>
        <b/>
        <sz val="11"/>
        <color indexed="14"/>
        <rFont val="Arial"/>
        <family val="2"/>
      </rPr>
      <t>Mineralwasser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(Calciumgehalt des Mineralwassers = 100 mg pro Liter) </t>
    </r>
  </si>
  <si>
    <r>
      <t xml:space="preserve"> </t>
    </r>
    <r>
      <rPr>
        <b/>
        <sz val="18"/>
        <color indexed="14"/>
        <rFont val="Arial"/>
        <family val="2"/>
      </rPr>
      <t xml:space="preserve">   Calciumbilanz:</t>
    </r>
  </si>
  <si>
    <r>
      <t xml:space="preserve">      Bitte achten Sie auf die geforderten Mengenangaben unter "</t>
    </r>
    <r>
      <rPr>
        <b/>
        <sz val="10"/>
        <color indexed="57"/>
        <rFont val="Arial"/>
        <family val="2"/>
      </rPr>
      <t>Einheiten / Woche</t>
    </r>
    <r>
      <rPr>
        <sz val="10"/>
        <color indexed="57"/>
        <rFont val="Arial"/>
        <family val="2"/>
      </rPr>
      <t>"!!!</t>
    </r>
  </si>
  <si>
    <r>
      <rPr>
        <b/>
        <sz val="8"/>
        <color indexed="57"/>
        <rFont val="Arial"/>
        <family val="2"/>
      </rPr>
      <t xml:space="preserve">1) Hartkäse: </t>
    </r>
    <r>
      <rPr>
        <sz val="8"/>
        <color indexed="57"/>
        <rFont val="Arial"/>
        <family val="2"/>
      </rPr>
      <t>Emmentaler, Edamer, Gouda, Cheddar, Bergkäse, Parmesan ...</t>
    </r>
  </si>
  <si>
    <r>
      <rPr>
        <b/>
        <sz val="8"/>
        <color indexed="57"/>
        <rFont val="Arial"/>
        <family val="2"/>
      </rPr>
      <t>2) Weichkäse:</t>
    </r>
    <r>
      <rPr>
        <sz val="8"/>
        <color indexed="57"/>
        <rFont val="Arial"/>
        <family val="2"/>
      </rPr>
      <t xml:space="preserve"> Brie, Camembert, Gorgonzola ...</t>
    </r>
  </si>
  <si>
    <r>
      <t xml:space="preserve"> 06) </t>
    </r>
    <r>
      <rPr>
        <b/>
        <sz val="11"/>
        <color indexed="14"/>
        <rFont val="Arial"/>
        <family val="2"/>
      </rPr>
      <t>Salat / Gemüse</t>
    </r>
    <r>
      <rPr>
        <sz val="11"/>
        <color indexed="8"/>
        <rFont val="Arial"/>
        <family val="2"/>
      </rPr>
      <t>, inkl. Gemüsesuppe (Portion = 150 g)</t>
    </r>
  </si>
  <si>
    <t xml:space="preserve">        Mit Hilfe des Calcium-Rechners ist nur eine Abschätzung der täglichen Calcium-Zufuhr über die Nahrung möglich. Für eine exakte Bestimmung müssen alle Lebensmittel berücksichtigt werden.</t>
  </si>
  <si>
    <t xml:space="preserve">  Umrechung auf eine andere Füllmenge (Vollmilch)</t>
  </si>
  <si>
    <t xml:space="preserve">  Umrechung auf eine andere Füllmenge (Jogurt)</t>
  </si>
  <si>
    <t xml:space="preserve">  Umrechung auf eine andere Füllmenge (Quark)</t>
  </si>
  <si>
    <t xml:space="preserve">  Umrechung auf eine andere Portionsgröße (Hartkäse)</t>
  </si>
  <si>
    <t xml:space="preserve">  Umrechung auf eine andere Portionsgröße (Weichkäse)</t>
  </si>
  <si>
    <t xml:space="preserve">  Umrechung auf eine andere Portionsgröße (Salat oder Gemüse)</t>
  </si>
  <si>
    <t xml:space="preserve">  Welche Größe hat eine Portion (Gramm pro Portion Salat oder Gemüse)?</t>
  </si>
  <si>
    <t xml:space="preserve">  Wie viele Portionen Salat oder Gemüse essen Sie in der Woche?</t>
  </si>
  <si>
    <t xml:space="preserve">  Umrechung auf eine andere Portionsgröße (Brot oder Brötchen)</t>
  </si>
  <si>
    <t xml:space="preserve">  Umrechung auf eine andere Portionsgröße (Vollmilchschokolade)</t>
  </si>
  <si>
    <t xml:space="preserve">  Umrechung auf einen anderen Calciumgehalt (Mineralwasser)</t>
  </si>
  <si>
    <t xml:space="preserve">  Wie ist der Calciumgehalt (Milligramm pro Liter Mineralwasser) Ihres Mineralwassers?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</si>
</sst>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0.0"/>
    <numFmt numFmtId="167" formatCode="0.000000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vertAlign val="superscript"/>
      <sz val="11"/>
      <color indexed="8"/>
      <name val="Arial"/>
      <family val="2"/>
    </font>
    <font>
      <b/>
      <sz val="8"/>
      <color indexed="8"/>
      <name val="Arial"/>
      <family val="2"/>
    </font>
    <font>
      <sz val="16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3"/>
      <name val="Arial"/>
      <family val="2"/>
    </font>
    <font>
      <b/>
      <sz val="16"/>
      <color indexed="13"/>
      <name val="Arial"/>
      <family val="2"/>
    </font>
    <font>
      <sz val="9"/>
      <color indexed="12"/>
      <name val="Arial"/>
      <family val="2"/>
    </font>
    <font>
      <sz val="11"/>
      <color indexed="23"/>
      <name val="Arial"/>
      <family val="2"/>
    </font>
    <font>
      <sz val="8"/>
      <name val="Arial"/>
      <family val="2"/>
    </font>
    <font>
      <b/>
      <sz val="18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8"/>
      <color indexed="53"/>
      <name val="Arial"/>
      <family val="2"/>
    </font>
    <font>
      <b/>
      <sz val="12"/>
      <color indexed="57"/>
      <name val="Arial"/>
      <family val="2"/>
    </font>
    <font>
      <sz val="11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11"/>
      <color indexed="53"/>
      <name val="Arial"/>
      <family val="2"/>
    </font>
    <font>
      <b/>
      <sz val="20"/>
      <color indexed="53"/>
      <name val="Arial"/>
      <family val="2"/>
    </font>
    <font>
      <sz val="4"/>
      <color indexed="9"/>
      <name val="Arial"/>
      <family val="2"/>
    </font>
    <font>
      <b/>
      <sz val="4"/>
      <color indexed="9"/>
      <name val="Arial"/>
      <family val="2"/>
    </font>
    <font>
      <b/>
      <sz val="20"/>
      <color indexed="57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53"/>
      <name val="Calibri"/>
      <family val="2"/>
    </font>
    <font>
      <b/>
      <sz val="12"/>
      <color indexed="5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b/>
      <sz val="20"/>
      <color rgb="FFFFFF00"/>
      <name val="Arial"/>
      <family val="2"/>
    </font>
    <font>
      <sz val="11"/>
      <color theme="0" tint="-0.4999699890613556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11"/>
      <color theme="0"/>
      <name val="Arial"/>
      <family val="2"/>
    </font>
    <font>
      <b/>
      <sz val="18"/>
      <color theme="1"/>
      <name val="Arial"/>
      <family val="2"/>
    </font>
    <font>
      <b/>
      <sz val="18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10"/>
      <color rgb="FF6F6A63"/>
      <name val="Arial"/>
      <family val="2"/>
    </font>
    <font>
      <sz val="8"/>
      <color rgb="FF6F6A63"/>
      <name val="Arial"/>
      <family val="2"/>
    </font>
    <font>
      <b/>
      <sz val="8"/>
      <color rgb="FFFF5200"/>
      <name val="Arial"/>
      <family val="2"/>
    </font>
    <font>
      <b/>
      <sz val="12"/>
      <color rgb="FF0000FF"/>
      <name val="Arial"/>
      <family val="2"/>
    </font>
    <font>
      <b/>
      <sz val="12"/>
      <color rgb="FFFF0DBA"/>
      <name val="Arial"/>
      <family val="2"/>
    </font>
    <font>
      <b/>
      <sz val="12"/>
      <color rgb="FF6F6A63"/>
      <name val="Arial"/>
      <family val="2"/>
    </font>
    <font>
      <b/>
      <sz val="11"/>
      <color theme="1"/>
      <name val="Arial"/>
      <family val="2"/>
    </font>
    <font>
      <b/>
      <sz val="11"/>
      <color rgb="FFFF0DBA"/>
      <name val="Arial"/>
      <family val="2"/>
    </font>
    <font>
      <sz val="11"/>
      <color rgb="FF6F6A63"/>
      <name val="Arial"/>
      <family val="2"/>
    </font>
    <font>
      <sz val="9"/>
      <color rgb="FF0000FF"/>
      <name val="Arial"/>
      <family val="2"/>
    </font>
    <font>
      <b/>
      <sz val="11"/>
      <color rgb="FF0000FF"/>
      <name val="Arial"/>
      <family val="2"/>
    </font>
    <font>
      <b/>
      <sz val="11"/>
      <color rgb="FF6F6A63"/>
      <name val="Arial"/>
      <family val="2"/>
    </font>
    <font>
      <sz val="11"/>
      <color rgb="FF0000FF"/>
      <name val="Arial"/>
      <family val="2"/>
    </font>
    <font>
      <b/>
      <sz val="18"/>
      <color rgb="FF0000FF"/>
      <name val="Arial"/>
      <family val="2"/>
    </font>
    <font>
      <b/>
      <sz val="18"/>
      <color rgb="FFFF0DBA"/>
      <name val="Arial"/>
      <family val="2"/>
    </font>
    <font>
      <b/>
      <sz val="16"/>
      <color rgb="FFFFFF00"/>
      <name val="Arial"/>
      <family val="2"/>
    </font>
    <font>
      <b/>
      <sz val="11"/>
      <color rgb="FFFF5200"/>
      <name val="Arial"/>
      <family val="2"/>
    </font>
    <font>
      <b/>
      <sz val="20"/>
      <color rgb="FFFF5200"/>
      <name val="Arial"/>
      <family val="2"/>
    </font>
    <font>
      <sz val="4"/>
      <color theme="0"/>
      <name val="Arial"/>
      <family val="2"/>
    </font>
    <font>
      <b/>
      <sz val="4"/>
      <color theme="0"/>
      <name val="Arial"/>
      <family val="2"/>
    </font>
    <font>
      <sz val="16"/>
      <color rgb="FFFF0000"/>
      <name val="Arial"/>
      <family val="2"/>
    </font>
    <font>
      <b/>
      <sz val="20"/>
      <color rgb="FF6F6A6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6A63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>
        <color rgb="FF6F6A63"/>
      </left>
      <right/>
      <top style="medium">
        <color rgb="FF6F6A63"/>
      </top>
      <bottom style="medium">
        <color rgb="FF6F6A63"/>
      </bottom>
    </border>
    <border>
      <left/>
      <right/>
      <top style="medium">
        <color rgb="FF6F6A63"/>
      </top>
      <bottom style="medium">
        <color rgb="FF6F6A63"/>
      </bottom>
    </border>
    <border>
      <left/>
      <right style="medium">
        <color rgb="FF6F6A63"/>
      </right>
      <top style="medium">
        <color rgb="FF6F6A63"/>
      </top>
      <bottom style="medium">
        <color rgb="FF6F6A63"/>
      </bottom>
    </border>
    <border>
      <left style="medium">
        <color rgb="FF6F6A63"/>
      </left>
      <right style="medium">
        <color rgb="FF6F6A63"/>
      </right>
      <top style="medium">
        <color rgb="FF6F6A63"/>
      </top>
      <bottom style="medium">
        <color rgb="FF6F6A63"/>
      </bottom>
    </border>
    <border>
      <left style="medium">
        <color rgb="FF6F6A63"/>
      </left>
      <right style="medium">
        <color rgb="FF6F6A63"/>
      </right>
      <top style="medium">
        <color rgb="FF6F6A63"/>
      </top>
      <bottom/>
    </border>
    <border>
      <left style="medium">
        <color rgb="FF6F6A63"/>
      </left>
      <right/>
      <top style="medium">
        <color rgb="FF6F6A63"/>
      </top>
      <bottom/>
    </border>
    <border>
      <left/>
      <right style="medium">
        <color rgb="FF6F6A63"/>
      </right>
      <top style="medium">
        <color rgb="FF6F6A63"/>
      </top>
      <bottom/>
    </border>
    <border>
      <left/>
      <right/>
      <top style="medium">
        <color rgb="FF6F6A63"/>
      </top>
      <bottom/>
    </border>
    <border>
      <left style="medium">
        <color rgb="FF6F6A63"/>
      </left>
      <right style="medium">
        <color rgb="FF6F6A63"/>
      </right>
      <top style="medium">
        <color rgb="FF6F6A63"/>
      </top>
      <bottom style="thin">
        <color rgb="FF6F6A63"/>
      </bottom>
    </border>
    <border>
      <left style="medium">
        <color rgb="FF6F6A63"/>
      </left>
      <right style="medium">
        <color rgb="FF6F6A63"/>
      </right>
      <top style="thin">
        <color rgb="FF6F6A63"/>
      </top>
      <bottom style="thin">
        <color rgb="FF6F6A63"/>
      </bottom>
    </border>
    <border>
      <left/>
      <right/>
      <top style="thin">
        <color rgb="FF6F6A63"/>
      </top>
      <bottom style="thin">
        <color rgb="FF6F6A63"/>
      </bottom>
    </border>
    <border>
      <left/>
      <right/>
      <top/>
      <bottom style="thin">
        <color rgb="FF6F6A63"/>
      </bottom>
    </border>
    <border>
      <left style="medium">
        <color rgb="FF6F6A63"/>
      </left>
      <right style="medium">
        <color rgb="FF6F6A63"/>
      </right>
      <top style="thin">
        <color rgb="FF6F6A63"/>
      </top>
      <bottom/>
    </border>
    <border>
      <left/>
      <right/>
      <top style="thin">
        <color rgb="FF6F6A63"/>
      </top>
      <bottom/>
    </border>
    <border>
      <left/>
      <right/>
      <top/>
      <bottom style="medium">
        <color rgb="FF6F6A63"/>
      </bottom>
    </border>
    <border>
      <left/>
      <right style="medium">
        <color rgb="FF6F6A63"/>
      </right>
      <top/>
      <bottom style="medium">
        <color rgb="FF6F6A63"/>
      </bottom>
    </border>
    <border>
      <left style="medium">
        <color rgb="FF6F6A63"/>
      </left>
      <right/>
      <top/>
      <bottom style="medium">
        <color rgb="FF6F6A63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83" fillId="33" borderId="0" xfId="0" applyFont="1" applyFill="1" applyAlignment="1">
      <alignment horizontal="right"/>
    </xf>
    <xf numFmtId="0" fontId="83" fillId="33" borderId="0" xfId="0" applyFont="1" applyFill="1" applyAlignment="1">
      <alignment horizontal="left" vertical="center"/>
    </xf>
    <xf numFmtId="0" fontId="83" fillId="33" borderId="0" xfId="0" applyFont="1" applyFill="1" applyAlignment="1">
      <alignment horizontal="center" vertical="center"/>
    </xf>
    <xf numFmtId="0" fontId="83" fillId="33" borderId="0" xfId="0" applyNumberFormat="1" applyFont="1" applyFill="1" applyAlignment="1">
      <alignment/>
    </xf>
    <xf numFmtId="1" fontId="83" fillId="33" borderId="0" xfId="0" applyNumberFormat="1" applyFont="1" applyFill="1" applyAlignment="1">
      <alignment horizontal="center" vertical="center"/>
    </xf>
    <xf numFmtId="0" fontId="83" fillId="33" borderId="0" xfId="0" applyFont="1" applyFill="1" applyAlignment="1">
      <alignment/>
    </xf>
    <xf numFmtId="0" fontId="84" fillId="33" borderId="0" xfId="0" applyFont="1" applyFill="1" applyAlignment="1">
      <alignment vertical="center"/>
    </xf>
    <xf numFmtId="0" fontId="84" fillId="33" borderId="0" xfId="0" applyFont="1" applyFill="1" applyAlignment="1">
      <alignment horizontal="center" vertical="center"/>
    </xf>
    <xf numFmtId="0" fontId="85" fillId="33" borderId="0" xfId="0" applyFont="1" applyFill="1" applyAlignment="1">
      <alignment horizontal="left" vertical="center"/>
    </xf>
    <xf numFmtId="0" fontId="86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87" fillId="33" borderId="0" xfId="0" applyFont="1" applyFill="1" applyAlignment="1">
      <alignment horizontal="left" vertical="center"/>
    </xf>
    <xf numFmtId="0" fontId="84" fillId="30" borderId="11" xfId="0" applyFont="1" applyFill="1" applyBorder="1" applyAlignment="1">
      <alignment vertical="center"/>
    </xf>
    <xf numFmtId="0" fontId="20" fillId="7" borderId="10" xfId="0" applyFont="1" applyFill="1" applyBorder="1" applyAlignment="1">
      <alignment horizontal="left" vertical="center"/>
    </xf>
    <xf numFmtId="0" fontId="20" fillId="7" borderId="12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left" vertical="center"/>
    </xf>
    <xf numFmtId="0" fontId="20" fillId="7" borderId="15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left" vertical="center"/>
    </xf>
    <xf numFmtId="0" fontId="20" fillId="7" borderId="17" xfId="0" applyFont="1" applyFill="1" applyBorder="1" applyAlignment="1">
      <alignment horizontal="left" vertical="center"/>
    </xf>
    <xf numFmtId="0" fontId="19" fillId="7" borderId="18" xfId="0" applyFont="1" applyFill="1" applyBorder="1" applyAlignment="1">
      <alignment horizontal="center" vertical="center"/>
    </xf>
    <xf numFmtId="2" fontId="19" fillId="7" borderId="13" xfId="0" applyNumberFormat="1" applyFont="1" applyFill="1" applyBorder="1" applyAlignment="1">
      <alignment horizontal="center" vertical="center"/>
    </xf>
    <xf numFmtId="0" fontId="88" fillId="33" borderId="0" xfId="0" applyFont="1" applyFill="1" applyAlignment="1">
      <alignment/>
    </xf>
    <xf numFmtId="0" fontId="89" fillId="30" borderId="10" xfId="0" applyFont="1" applyFill="1" applyBorder="1" applyAlignment="1">
      <alignment horizontal="right" vertical="center"/>
    </xf>
    <xf numFmtId="0" fontId="89" fillId="33" borderId="0" xfId="0" applyFont="1" applyFill="1" applyAlignment="1">
      <alignment horizontal="left" vertical="center"/>
    </xf>
    <xf numFmtId="167" fontId="90" fillId="33" borderId="0" xfId="0" applyNumberFormat="1" applyFont="1" applyFill="1" applyAlignment="1">
      <alignment horizontal="center" vertical="center"/>
    </xf>
    <xf numFmtId="167" fontId="90" fillId="33" borderId="0" xfId="0" applyNumberFormat="1" applyFont="1" applyFill="1" applyAlignment="1">
      <alignment horizontal="center"/>
    </xf>
    <xf numFmtId="0" fontId="32" fillId="7" borderId="14" xfId="0" applyFont="1" applyFill="1" applyBorder="1" applyAlignment="1">
      <alignment horizontal="right" vertical="center"/>
    </xf>
    <xf numFmtId="0" fontId="32" fillId="7" borderId="15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 vertical="center"/>
    </xf>
    <xf numFmtId="166" fontId="89" fillId="30" borderId="12" xfId="0" applyNumberFormat="1" applyFont="1" applyFill="1" applyBorder="1" applyAlignment="1">
      <alignment horizontal="center" vertical="center"/>
    </xf>
    <xf numFmtId="0" fontId="90" fillId="33" borderId="0" xfId="0" applyFont="1" applyFill="1" applyAlignment="1" applyProtection="1">
      <alignment horizontal="right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horizontal="center" vertical="center"/>
      <protection/>
    </xf>
    <xf numFmtId="0" fontId="90" fillId="33" borderId="0" xfId="0" applyNumberFormat="1" applyFont="1" applyFill="1" applyAlignment="1" applyProtection="1">
      <alignment/>
      <protection/>
    </xf>
    <xf numFmtId="1" fontId="90" fillId="33" borderId="0" xfId="0" applyNumberFormat="1" applyFont="1" applyFill="1" applyAlignment="1" applyProtection="1">
      <alignment horizontal="center" vertical="center"/>
      <protection/>
    </xf>
    <xf numFmtId="0" fontId="92" fillId="33" borderId="0" xfId="0" applyFont="1" applyFill="1" applyBorder="1" applyAlignment="1" applyProtection="1">
      <alignment horizontal="center" vertical="center"/>
      <protection/>
    </xf>
    <xf numFmtId="0" fontId="90" fillId="33" borderId="0" xfId="0" applyFont="1" applyFill="1" applyAlignment="1" applyProtection="1">
      <alignment/>
      <protection/>
    </xf>
    <xf numFmtId="0" fontId="90" fillId="0" borderId="0" xfId="0" applyFont="1" applyFill="1" applyAlignment="1" applyProtection="1">
      <alignment/>
      <protection/>
    </xf>
    <xf numFmtId="0" fontId="93" fillId="33" borderId="0" xfId="0" applyFont="1" applyFill="1" applyAlignment="1" applyProtection="1">
      <alignment horizontal="right"/>
      <protection/>
    </xf>
    <xf numFmtId="0" fontId="93" fillId="33" borderId="0" xfId="0" applyFont="1" applyFill="1" applyBorder="1" applyAlignment="1" applyProtection="1">
      <alignment horizontal="left" vertical="center"/>
      <protection/>
    </xf>
    <xf numFmtId="0" fontId="93" fillId="33" borderId="0" xfId="0" applyFont="1" applyFill="1" applyBorder="1" applyAlignment="1" applyProtection="1">
      <alignment horizontal="center" vertical="center"/>
      <protection/>
    </xf>
    <xf numFmtId="0" fontId="93" fillId="33" borderId="0" xfId="0" applyNumberFormat="1" applyFont="1" applyFill="1" applyBorder="1" applyAlignment="1" applyProtection="1">
      <alignment/>
      <protection/>
    </xf>
    <xf numFmtId="1" fontId="93" fillId="33" borderId="0" xfId="0" applyNumberFormat="1" applyFont="1" applyFill="1" applyBorder="1" applyAlignment="1" applyProtection="1">
      <alignment horizontal="center" vertical="center"/>
      <protection/>
    </xf>
    <xf numFmtId="0" fontId="94" fillId="33" borderId="0" xfId="0" applyFont="1" applyFill="1" applyBorder="1" applyAlignment="1" applyProtection="1">
      <alignment horizontal="center" vertical="center"/>
      <protection/>
    </xf>
    <xf numFmtId="0" fontId="93" fillId="33" borderId="0" xfId="0" applyFont="1" applyFill="1" applyAlignment="1" applyProtection="1">
      <alignment/>
      <protection/>
    </xf>
    <xf numFmtId="0" fontId="93" fillId="0" borderId="0" xfId="0" applyFont="1" applyFill="1" applyAlignment="1" applyProtection="1">
      <alignment/>
      <protection/>
    </xf>
    <xf numFmtId="0" fontId="90" fillId="33" borderId="0" xfId="0" applyFont="1" applyFill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horizontal="center" vertical="center"/>
      <protection/>
    </xf>
    <xf numFmtId="0" fontId="90" fillId="33" borderId="0" xfId="0" applyNumberFormat="1" applyFont="1" applyFill="1" applyBorder="1" applyAlignment="1" applyProtection="1">
      <alignment/>
      <protection/>
    </xf>
    <xf numFmtId="1" fontId="90" fillId="33" borderId="0" xfId="0" applyNumberFormat="1" applyFont="1" applyFill="1" applyBorder="1" applyAlignment="1" applyProtection="1">
      <alignment horizontal="center" vertical="center"/>
      <protection/>
    </xf>
    <xf numFmtId="0" fontId="95" fillId="33" borderId="0" xfId="0" applyFont="1" applyFill="1" applyAlignment="1" applyProtection="1">
      <alignment horizontal="right"/>
      <protection/>
    </xf>
    <xf numFmtId="0" fontId="95" fillId="33" borderId="0" xfId="0" applyFont="1" applyFill="1" applyBorder="1" applyAlignment="1" applyProtection="1">
      <alignment horizontal="center" vertical="center"/>
      <protection/>
    </xf>
    <xf numFmtId="0" fontId="95" fillId="33" borderId="0" xfId="0" applyNumberFormat="1" applyFont="1" applyFill="1" applyBorder="1" applyAlignment="1" applyProtection="1">
      <alignment/>
      <protection/>
    </xf>
    <xf numFmtId="1" fontId="95" fillId="33" borderId="0" xfId="0" applyNumberFormat="1" applyFont="1" applyFill="1" applyBorder="1" applyAlignment="1" applyProtection="1">
      <alignment horizontal="center" vertical="center"/>
      <protection/>
    </xf>
    <xf numFmtId="0" fontId="96" fillId="33" borderId="0" xfId="0" applyFont="1" applyFill="1" applyBorder="1" applyAlignment="1" applyProtection="1">
      <alignment horizontal="center" vertical="center"/>
      <protection/>
    </xf>
    <xf numFmtId="0" fontId="95" fillId="33" borderId="0" xfId="0" applyFont="1" applyFill="1" applyAlignment="1" applyProtection="1">
      <alignment/>
      <protection/>
    </xf>
    <xf numFmtId="0" fontId="95" fillId="0" borderId="0" xfId="0" applyFont="1" applyFill="1" applyAlignment="1" applyProtection="1">
      <alignment/>
      <protection/>
    </xf>
    <xf numFmtId="0" fontId="97" fillId="33" borderId="0" xfId="0" applyFont="1" applyFill="1" applyAlignment="1" applyProtection="1">
      <alignment horizontal="right"/>
      <protection/>
    </xf>
    <xf numFmtId="0" fontId="97" fillId="33" borderId="0" xfId="0" applyFont="1" applyFill="1" applyAlignment="1" applyProtection="1">
      <alignment/>
      <protection/>
    </xf>
    <xf numFmtId="0" fontId="97" fillId="0" borderId="0" xfId="0" applyFont="1" applyFill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0" fontId="98" fillId="0" borderId="0" xfId="0" applyFont="1" applyFill="1" applyAlignment="1" applyProtection="1">
      <alignment/>
      <protection/>
    </xf>
    <xf numFmtId="0" fontId="87" fillId="33" borderId="0" xfId="0" applyFont="1" applyFill="1" applyAlignment="1" applyProtection="1">
      <alignment horizontal="right"/>
      <protection/>
    </xf>
    <xf numFmtId="0" fontId="87" fillId="33" borderId="0" xfId="0" applyNumberFormat="1" applyFont="1" applyFill="1" applyAlignment="1" applyProtection="1">
      <alignment/>
      <protection/>
    </xf>
    <xf numFmtId="1" fontId="87" fillId="33" borderId="0" xfId="0" applyNumberFormat="1" applyFont="1" applyFill="1" applyAlignment="1" applyProtection="1">
      <alignment horizontal="center" vertical="center"/>
      <protection/>
    </xf>
    <xf numFmtId="0" fontId="99" fillId="33" borderId="0" xfId="0" applyFont="1" applyFill="1" applyBorder="1" applyAlignment="1" applyProtection="1">
      <alignment horizontal="center" vertical="center"/>
      <protection/>
    </xf>
    <xf numFmtId="0" fontId="87" fillId="33" borderId="0" xfId="0" applyFont="1" applyFill="1" applyAlignment="1" applyProtection="1">
      <alignment/>
      <protection/>
    </xf>
    <xf numFmtId="0" fontId="87" fillId="0" borderId="0" xfId="0" applyFont="1" applyFill="1" applyAlignment="1" applyProtection="1">
      <alignment/>
      <protection/>
    </xf>
    <xf numFmtId="0" fontId="90" fillId="0" borderId="0" xfId="0" applyFont="1" applyFill="1" applyAlignment="1" applyProtection="1">
      <alignment horizontal="right"/>
      <protection/>
    </xf>
    <xf numFmtId="0" fontId="90" fillId="0" borderId="0" xfId="0" applyFont="1" applyFill="1" applyAlignment="1" applyProtection="1">
      <alignment horizontal="left" vertical="center"/>
      <protection/>
    </xf>
    <xf numFmtId="0" fontId="90" fillId="0" borderId="0" xfId="0" applyFont="1" applyFill="1" applyAlignment="1" applyProtection="1">
      <alignment horizontal="center" vertical="center"/>
      <protection/>
    </xf>
    <xf numFmtId="0" fontId="90" fillId="0" borderId="0" xfId="0" applyNumberFormat="1" applyFont="1" applyFill="1" applyAlignment="1" applyProtection="1">
      <alignment/>
      <protection/>
    </xf>
    <xf numFmtId="1" fontId="90" fillId="0" borderId="0" xfId="0" applyNumberFormat="1" applyFont="1" applyFill="1" applyAlignment="1" applyProtection="1">
      <alignment horizontal="center" vertical="center"/>
      <protection/>
    </xf>
    <xf numFmtId="0" fontId="92" fillId="0" borderId="0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00" fillId="33" borderId="0" xfId="0" applyFont="1" applyFill="1" applyBorder="1" applyAlignment="1" applyProtection="1">
      <alignment horizontal="left" vertical="center"/>
      <protection/>
    </xf>
    <xf numFmtId="0" fontId="101" fillId="33" borderId="0" xfId="0" applyFont="1" applyFill="1" applyAlignment="1" applyProtection="1">
      <alignment horizontal="left" vertical="center"/>
      <protection/>
    </xf>
    <xf numFmtId="0" fontId="101" fillId="33" borderId="0" xfId="0" applyFont="1" applyFill="1" applyAlignment="1" applyProtection="1">
      <alignment horizontal="center" vertical="center"/>
      <protection/>
    </xf>
    <xf numFmtId="0" fontId="99" fillId="34" borderId="20" xfId="0" applyFont="1" applyFill="1" applyBorder="1" applyAlignment="1" applyProtection="1">
      <alignment horizontal="left" vertical="center"/>
      <protection/>
    </xf>
    <xf numFmtId="0" fontId="96" fillId="34" borderId="21" xfId="0" applyFont="1" applyFill="1" applyBorder="1" applyAlignment="1" applyProtection="1">
      <alignment horizontal="center" vertical="center"/>
      <protection/>
    </xf>
    <xf numFmtId="1" fontId="96" fillId="34" borderId="22" xfId="0" applyNumberFormat="1" applyFont="1" applyFill="1" applyBorder="1" applyAlignment="1" applyProtection="1">
      <alignment horizontal="center" vertical="center"/>
      <protection/>
    </xf>
    <xf numFmtId="0" fontId="102" fillId="33" borderId="23" xfId="0" applyNumberFormat="1" applyFont="1" applyFill="1" applyBorder="1" applyAlignment="1" applyProtection="1">
      <alignment horizontal="center" vertical="center" wrapText="1"/>
      <protection/>
    </xf>
    <xf numFmtId="0" fontId="103" fillId="30" borderId="24" xfId="0" applyFont="1" applyFill="1" applyBorder="1" applyAlignment="1" applyProtection="1">
      <alignment horizontal="left" vertical="center"/>
      <protection/>
    </xf>
    <xf numFmtId="0" fontId="104" fillId="30" borderId="24" xfId="0" applyFont="1" applyFill="1" applyBorder="1" applyAlignment="1" applyProtection="1">
      <alignment horizontal="center" vertical="center"/>
      <protection/>
    </xf>
    <xf numFmtId="0" fontId="105" fillId="33" borderId="25" xfId="0" applyFont="1" applyFill="1" applyBorder="1" applyAlignment="1" applyProtection="1">
      <alignment horizontal="center" vertical="center"/>
      <protection/>
    </xf>
    <xf numFmtId="0" fontId="105" fillId="33" borderId="26" xfId="0" applyFont="1" applyFill="1" applyBorder="1" applyAlignment="1" applyProtection="1">
      <alignment horizontal="center" vertical="center"/>
      <protection/>
    </xf>
    <xf numFmtId="0" fontId="96" fillId="34" borderId="27" xfId="0" applyNumberFormat="1" applyFont="1" applyFill="1" applyBorder="1" applyAlignment="1" applyProtection="1">
      <alignment/>
      <protection/>
    </xf>
    <xf numFmtId="0" fontId="90" fillId="33" borderId="28" xfId="0" applyFont="1" applyFill="1" applyBorder="1" applyAlignment="1" applyProtection="1">
      <alignment horizontal="left" vertical="center"/>
      <protection/>
    </xf>
    <xf numFmtId="0" fontId="90" fillId="33" borderId="29" xfId="0" applyFont="1" applyFill="1" applyBorder="1" applyAlignment="1" applyProtection="1">
      <alignment horizontal="left" vertical="center"/>
      <protection/>
    </xf>
    <xf numFmtId="0" fontId="106" fillId="33" borderId="29" xfId="0" applyFont="1" applyFill="1" applyBorder="1" applyAlignment="1" applyProtection="1">
      <alignment horizontal="left" vertical="center"/>
      <protection/>
    </xf>
    <xf numFmtId="166" fontId="107" fillId="30" borderId="28" xfId="0" applyNumberFormat="1" applyFont="1" applyFill="1" applyBorder="1" applyAlignment="1" applyProtection="1">
      <alignment horizontal="center" vertical="center"/>
      <protection locked="0"/>
    </xf>
    <xf numFmtId="166" fontId="107" fillId="30" borderId="29" xfId="0" applyNumberFormat="1" applyFont="1" applyFill="1" applyBorder="1" applyAlignment="1" applyProtection="1">
      <alignment horizontal="center" vertical="center"/>
      <protection locked="0"/>
    </xf>
    <xf numFmtId="0" fontId="108" fillId="33" borderId="28" xfId="0" applyFont="1" applyFill="1" applyBorder="1" applyAlignment="1" applyProtection="1">
      <alignment horizontal="center" vertical="center"/>
      <protection/>
    </xf>
    <xf numFmtId="0" fontId="108" fillId="33" borderId="29" xfId="0" applyFont="1" applyFill="1" applyBorder="1" applyAlignment="1" applyProtection="1">
      <alignment horizontal="center" vertical="center"/>
      <protection/>
    </xf>
    <xf numFmtId="0" fontId="90" fillId="34" borderId="30" xfId="0" applyNumberFormat="1" applyFont="1" applyFill="1" applyBorder="1" applyAlignment="1" applyProtection="1">
      <alignment/>
      <protection/>
    </xf>
    <xf numFmtId="1" fontId="108" fillId="33" borderId="28" xfId="0" applyNumberFormat="1" applyFont="1" applyFill="1" applyBorder="1" applyAlignment="1" applyProtection="1">
      <alignment horizontal="center" vertical="center"/>
      <protection/>
    </xf>
    <xf numFmtId="1" fontId="108" fillId="33" borderId="29" xfId="0" applyNumberFormat="1" applyFont="1" applyFill="1" applyBorder="1" applyAlignment="1" applyProtection="1">
      <alignment horizontal="center" vertical="center"/>
      <protection/>
    </xf>
    <xf numFmtId="0" fontId="90" fillId="34" borderId="31" xfId="0" applyNumberFormat="1" applyFont="1" applyFill="1" applyBorder="1" applyAlignment="1" applyProtection="1">
      <alignment/>
      <protection/>
    </xf>
    <xf numFmtId="0" fontId="106" fillId="33" borderId="32" xfId="0" applyFont="1" applyFill="1" applyBorder="1" applyAlignment="1" applyProtection="1">
      <alignment horizontal="left" vertical="center"/>
      <protection/>
    </xf>
    <xf numFmtId="166" fontId="107" fillId="30" borderId="32" xfId="0" applyNumberFormat="1" applyFont="1" applyFill="1" applyBorder="1" applyAlignment="1" applyProtection="1">
      <alignment horizontal="center" vertical="center"/>
      <protection locked="0"/>
    </xf>
    <xf numFmtId="0" fontId="108" fillId="33" borderId="32" xfId="0" applyFont="1" applyFill="1" applyBorder="1" applyAlignment="1" applyProtection="1">
      <alignment horizontal="center" vertical="center"/>
      <protection/>
    </xf>
    <xf numFmtId="0" fontId="90" fillId="34" borderId="33" xfId="0" applyNumberFormat="1" applyFont="1" applyFill="1" applyBorder="1" applyAlignment="1" applyProtection="1">
      <alignment/>
      <protection/>
    </xf>
    <xf numFmtId="1" fontId="108" fillId="33" borderId="32" xfId="0" applyNumberFormat="1" applyFont="1" applyFill="1" applyBorder="1" applyAlignment="1" applyProtection="1">
      <alignment horizontal="center" vertical="center"/>
      <protection/>
    </xf>
    <xf numFmtId="0" fontId="109" fillId="33" borderId="20" xfId="0" applyFont="1" applyFill="1" applyBorder="1" applyAlignment="1" applyProtection="1">
      <alignment horizontal="right" vertical="center"/>
      <protection/>
    </xf>
    <xf numFmtId="0" fontId="109" fillId="33" borderId="21" xfId="0" applyFont="1" applyFill="1" applyBorder="1" applyAlignment="1" applyProtection="1">
      <alignment horizontal="center" vertical="center"/>
      <protection/>
    </xf>
    <xf numFmtId="0" fontId="110" fillId="33" borderId="21" xfId="0" applyFont="1" applyFill="1" applyBorder="1" applyAlignment="1" applyProtection="1">
      <alignment horizontal="right" vertical="center"/>
      <protection/>
    </xf>
    <xf numFmtId="0" fontId="111" fillId="33" borderId="21" xfId="0" applyNumberFormat="1" applyFont="1" applyFill="1" applyBorder="1" applyAlignment="1" applyProtection="1">
      <alignment horizontal="right" vertical="center"/>
      <protection/>
    </xf>
    <xf numFmtId="1" fontId="111" fillId="33" borderId="22" xfId="0" applyNumberFormat="1" applyFont="1" applyFill="1" applyBorder="1" applyAlignment="1" applyProtection="1">
      <alignment horizontal="center" vertical="center"/>
      <protection/>
    </xf>
    <xf numFmtId="0" fontId="87" fillId="30" borderId="34" xfId="0" applyFont="1" applyFill="1" applyBorder="1" applyAlignment="1" applyProtection="1">
      <alignment horizontal="center" vertical="center"/>
      <protection/>
    </xf>
    <xf numFmtId="0" fontId="90" fillId="33" borderId="34" xfId="0" applyFont="1" applyFill="1" applyBorder="1" applyAlignment="1" applyProtection="1">
      <alignment horizontal="center" vertical="center"/>
      <protection/>
    </xf>
    <xf numFmtId="0" fontId="90" fillId="33" borderId="34" xfId="0" applyNumberFormat="1" applyFont="1" applyFill="1" applyBorder="1" applyAlignment="1" applyProtection="1">
      <alignment/>
      <protection/>
    </xf>
    <xf numFmtId="1" fontId="90" fillId="33" borderId="35" xfId="0" applyNumberFormat="1" applyFont="1" applyFill="1" applyBorder="1" applyAlignment="1" applyProtection="1">
      <alignment horizontal="center" vertical="center"/>
      <protection/>
    </xf>
    <xf numFmtId="0" fontId="90" fillId="34" borderId="20" xfId="0" applyFont="1" applyFill="1" applyBorder="1" applyAlignment="1" applyProtection="1">
      <alignment horizontal="left" vertical="center"/>
      <protection/>
    </xf>
    <xf numFmtId="0" fontId="90" fillId="34" borderId="21" xfId="0" applyFont="1" applyFill="1" applyBorder="1" applyAlignment="1" applyProtection="1">
      <alignment horizontal="center" vertical="center"/>
      <protection/>
    </xf>
    <xf numFmtId="0" fontId="90" fillId="34" borderId="21" xfId="0" applyNumberFormat="1" applyFont="1" applyFill="1" applyBorder="1" applyAlignment="1" applyProtection="1">
      <alignment/>
      <protection/>
    </xf>
    <xf numFmtId="1" fontId="112" fillId="34" borderId="22" xfId="0" applyNumberFormat="1" applyFont="1" applyFill="1" applyBorder="1" applyAlignment="1" applyProtection="1">
      <alignment horizontal="center" vertical="center"/>
      <protection/>
    </xf>
    <xf numFmtId="0" fontId="98" fillId="33" borderId="0" xfId="0" applyFont="1" applyFill="1" applyBorder="1" applyAlignment="1" applyProtection="1">
      <alignment horizontal="right"/>
      <protection/>
    </xf>
    <xf numFmtId="0" fontId="90" fillId="33" borderId="0" xfId="0" applyFont="1" applyFill="1" applyBorder="1" applyAlignment="1" applyProtection="1">
      <alignment horizontal="right"/>
      <protection/>
    </xf>
    <xf numFmtId="0" fontId="93" fillId="33" borderId="0" xfId="0" applyFont="1" applyFill="1" applyBorder="1" applyAlignment="1" applyProtection="1">
      <alignment horizontal="right"/>
      <protection/>
    </xf>
    <xf numFmtId="0" fontId="108" fillId="34" borderId="21" xfId="0" applyFont="1" applyFill="1" applyBorder="1" applyAlignment="1" applyProtection="1">
      <alignment horizontal="center" vertical="center"/>
      <protection/>
    </xf>
    <xf numFmtId="0" fontId="113" fillId="33" borderId="25" xfId="0" applyFont="1" applyFill="1" applyBorder="1" applyAlignment="1" applyProtection="1">
      <alignment horizontal="right" vertical="center"/>
      <protection/>
    </xf>
    <xf numFmtId="164" fontId="93" fillId="30" borderId="27" xfId="0" applyNumberFormat="1" applyFont="1" applyFill="1" applyBorder="1" applyAlignment="1" applyProtection="1">
      <alignment horizontal="center" vertical="center"/>
      <protection/>
    </xf>
    <xf numFmtId="164" fontId="114" fillId="33" borderId="27" xfId="0" applyNumberFormat="1" applyFont="1" applyFill="1" applyBorder="1" applyAlignment="1" applyProtection="1">
      <alignment horizontal="left" vertical="center"/>
      <protection/>
    </xf>
    <xf numFmtId="164" fontId="113" fillId="33" borderId="27" xfId="0" applyNumberFormat="1" applyFont="1" applyFill="1" applyBorder="1" applyAlignment="1" applyProtection="1">
      <alignment horizontal="left" vertical="center"/>
      <protection/>
    </xf>
    <xf numFmtId="165" fontId="93" fillId="33" borderId="26" xfId="0" applyNumberFormat="1" applyFont="1" applyFill="1" applyBorder="1" applyAlignment="1" applyProtection="1">
      <alignment horizontal="left" vertical="center"/>
      <protection/>
    </xf>
    <xf numFmtId="0" fontId="90" fillId="33" borderId="36" xfId="0" applyFont="1" applyFill="1" applyBorder="1" applyAlignment="1" applyProtection="1">
      <alignment horizontal="left" vertical="center"/>
      <protection/>
    </xf>
    <xf numFmtId="0" fontId="115" fillId="34" borderId="0" xfId="0" applyFont="1" applyFill="1" applyAlignment="1">
      <alignment horizontal="left" vertical="center"/>
    </xf>
    <xf numFmtId="0" fontId="88" fillId="34" borderId="0" xfId="0" applyFont="1" applyFill="1" applyAlignment="1">
      <alignment horizontal="center" vertical="center"/>
    </xf>
    <xf numFmtId="0" fontId="88" fillId="34" borderId="0" xfId="0" applyNumberFormat="1" applyFont="1" applyFill="1" applyAlignment="1">
      <alignment/>
    </xf>
    <xf numFmtId="1" fontId="88" fillId="34" borderId="0" xfId="0" applyNumberFormat="1" applyFont="1" applyFill="1" applyAlignment="1">
      <alignment horizontal="center" vertical="center"/>
    </xf>
    <xf numFmtId="0" fontId="88" fillId="34" borderId="0" xfId="0" applyFont="1" applyFill="1" applyAlignment="1">
      <alignment/>
    </xf>
    <xf numFmtId="0" fontId="84" fillId="34" borderId="0" xfId="0" applyFont="1" applyFill="1" applyAlignment="1">
      <alignment vertical="center"/>
    </xf>
    <xf numFmtId="0" fontId="84" fillId="34" borderId="0" xfId="0" applyNumberFormat="1" applyFont="1" applyFill="1" applyAlignment="1">
      <alignment vertical="center"/>
    </xf>
    <xf numFmtId="1" fontId="84" fillId="34" borderId="0" xfId="0" applyNumberFormat="1" applyFont="1" applyFill="1" applyAlignment="1">
      <alignment vertical="center"/>
    </xf>
    <xf numFmtId="0" fontId="83" fillId="34" borderId="0" xfId="0" applyFont="1" applyFill="1" applyAlignment="1">
      <alignment horizontal="left" vertical="center"/>
    </xf>
    <xf numFmtId="0" fontId="83" fillId="34" borderId="0" xfId="0" applyNumberFormat="1" applyFont="1" applyFill="1" applyAlignment="1">
      <alignment horizontal="left" vertical="center"/>
    </xf>
    <xf numFmtId="1" fontId="83" fillId="34" borderId="0" xfId="0" applyNumberFormat="1" applyFont="1" applyFill="1" applyAlignment="1">
      <alignment horizontal="left" vertical="center"/>
    </xf>
    <xf numFmtId="0" fontId="84" fillId="34" borderId="0" xfId="0" applyFont="1" applyFill="1" applyAlignment="1">
      <alignment horizontal="center" vertical="center"/>
    </xf>
    <xf numFmtId="0" fontId="84" fillId="34" borderId="0" xfId="0" applyNumberFormat="1" applyFont="1" applyFill="1" applyAlignment="1">
      <alignment horizontal="center" vertical="center"/>
    </xf>
    <xf numFmtId="1" fontId="84" fillId="34" borderId="0" xfId="0" applyNumberFormat="1" applyFont="1" applyFill="1" applyAlignment="1">
      <alignment horizontal="center" vertical="center"/>
    </xf>
    <xf numFmtId="0" fontId="83" fillId="34" borderId="0" xfId="0" applyFont="1" applyFill="1" applyAlignment="1">
      <alignment horizontal="right"/>
    </xf>
    <xf numFmtId="0" fontId="83" fillId="34" borderId="0" xfId="0" applyFont="1" applyFill="1" applyAlignment="1">
      <alignment horizontal="center" vertical="center"/>
    </xf>
    <xf numFmtId="0" fontId="83" fillId="34" borderId="0" xfId="0" applyNumberFormat="1" applyFont="1" applyFill="1" applyAlignment="1">
      <alignment/>
    </xf>
    <xf numFmtId="1" fontId="83" fillId="34" borderId="0" xfId="0" applyNumberFormat="1" applyFont="1" applyFill="1" applyAlignment="1">
      <alignment horizontal="center" vertical="center"/>
    </xf>
    <xf numFmtId="0" fontId="83" fillId="34" borderId="0" xfId="0" applyFont="1" applyFill="1" applyAlignment="1">
      <alignment/>
    </xf>
    <xf numFmtId="0" fontId="85" fillId="34" borderId="0" xfId="0" applyFont="1" applyFill="1" applyAlignment="1">
      <alignment horizontal="left" vertical="center"/>
    </xf>
    <xf numFmtId="0" fontId="85" fillId="34" borderId="0" xfId="0" applyNumberFormat="1" applyFont="1" applyFill="1" applyAlignment="1">
      <alignment horizontal="left" vertical="center"/>
    </xf>
    <xf numFmtId="1" fontId="85" fillId="34" borderId="0" xfId="0" applyNumberFormat="1" applyFont="1" applyFill="1" applyAlignment="1">
      <alignment horizontal="left" vertical="center"/>
    </xf>
    <xf numFmtId="0" fontId="86" fillId="34" borderId="0" xfId="0" applyFont="1" applyFill="1" applyAlignment="1">
      <alignment horizontal="center" vertical="center"/>
    </xf>
    <xf numFmtId="0" fontId="86" fillId="34" borderId="0" xfId="0" applyNumberFormat="1" applyFont="1" applyFill="1" applyAlignment="1">
      <alignment horizontal="center" vertical="center"/>
    </xf>
    <xf numFmtId="1" fontId="86" fillId="34" borderId="0" xfId="0" applyNumberFormat="1" applyFont="1" applyFill="1" applyAlignment="1">
      <alignment horizontal="center" vertical="center"/>
    </xf>
    <xf numFmtId="0" fontId="116" fillId="30" borderId="18" xfId="0" applyFont="1" applyFill="1" applyBorder="1" applyAlignment="1">
      <alignment horizontal="center" vertical="center"/>
    </xf>
    <xf numFmtId="2" fontId="116" fillId="30" borderId="13" xfId="0" applyNumberFormat="1" applyFont="1" applyFill="1" applyBorder="1" applyAlignment="1">
      <alignment horizontal="center" vertical="center"/>
    </xf>
    <xf numFmtId="0" fontId="116" fillId="30" borderId="37" xfId="0" applyFont="1" applyFill="1" applyBorder="1" applyAlignment="1">
      <alignment vertical="center"/>
    </xf>
    <xf numFmtId="0" fontId="117" fillId="34" borderId="0" xfId="0" applyFont="1" applyFill="1" applyAlignment="1">
      <alignment horizontal="center" vertical="center"/>
    </xf>
    <xf numFmtId="0" fontId="118" fillId="33" borderId="0" xfId="0" applyFont="1" applyFill="1" applyBorder="1" applyAlignment="1" applyProtection="1">
      <alignment horizontal="center" vertical="center"/>
      <protection/>
    </xf>
    <xf numFmtId="0" fontId="119" fillId="33" borderId="0" xfId="0" applyFont="1" applyFill="1" applyBorder="1" applyAlignment="1" applyProtection="1">
      <alignment horizontal="center" vertical="center"/>
      <protection/>
    </xf>
    <xf numFmtId="1" fontId="118" fillId="33" borderId="0" xfId="0" applyNumberFormat="1" applyFont="1" applyFill="1" applyBorder="1" applyAlignment="1" applyProtection="1">
      <alignment horizontal="center" vertical="center"/>
      <protection/>
    </xf>
    <xf numFmtId="0" fontId="119" fillId="33" borderId="0" xfId="0" applyFont="1" applyFill="1" applyBorder="1" applyAlignment="1" applyProtection="1">
      <alignment horizontal="left" vertical="center"/>
      <protection/>
    </xf>
    <xf numFmtId="167" fontId="90" fillId="34" borderId="0" xfId="0" applyNumberFormat="1" applyFont="1" applyFill="1" applyAlignment="1">
      <alignment horizontal="center" vertical="center"/>
    </xf>
    <xf numFmtId="0" fontId="120" fillId="34" borderId="0" xfId="0" applyFont="1" applyFill="1" applyAlignment="1">
      <alignment horizontal="left" vertical="center"/>
    </xf>
    <xf numFmtId="0" fontId="89" fillId="34" borderId="0" xfId="0" applyFont="1" applyFill="1" applyAlignment="1">
      <alignment horizontal="left" vertical="center"/>
    </xf>
    <xf numFmtId="0" fontId="89" fillId="34" borderId="0" xfId="0" applyNumberFormat="1" applyFont="1" applyFill="1" applyAlignment="1">
      <alignment horizontal="left" vertical="center"/>
    </xf>
    <xf numFmtId="0" fontId="91" fillId="34" borderId="0" xfId="0" applyFont="1" applyFill="1" applyAlignment="1">
      <alignment horizontal="left" vertical="center"/>
    </xf>
    <xf numFmtId="0" fontId="91" fillId="34" borderId="0" xfId="0" applyNumberFormat="1" applyFont="1" applyFill="1" applyAlignment="1">
      <alignment horizontal="left" vertical="center"/>
    </xf>
    <xf numFmtId="1" fontId="91" fillId="34" borderId="0" xfId="0" applyNumberFormat="1" applyFont="1" applyFill="1" applyAlignment="1">
      <alignment horizontal="left" vertical="center"/>
    </xf>
    <xf numFmtId="167" fontId="121" fillId="34" borderId="0" xfId="0" applyNumberFormat="1" applyFont="1" applyFill="1" applyAlignment="1">
      <alignment horizontal="center" vertical="center"/>
    </xf>
    <xf numFmtId="167" fontId="111" fillId="34" borderId="0" xfId="0" applyNumberFormat="1" applyFont="1" applyFill="1" applyAlignment="1">
      <alignment horizontal="center" vertical="center"/>
    </xf>
    <xf numFmtId="167" fontId="108" fillId="34" borderId="0" xfId="0" applyNumberFormat="1" applyFont="1" applyFill="1" applyAlignment="1">
      <alignment horizontal="center" vertical="center"/>
    </xf>
    <xf numFmtId="0" fontId="121" fillId="34" borderId="0" xfId="0" applyFont="1" applyFill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19050</xdr:rowOff>
    </xdr:from>
    <xdr:ext cx="800100" cy="209550"/>
    <xdr:sp macro="[0]!UmRe01">
      <xdr:nvSpPr>
        <xdr:cNvPr id="1" name="Textfeld 1"/>
        <xdr:cNvSpPr txBox="1">
          <a:spLocks noChangeArrowheads="1"/>
        </xdr:cNvSpPr>
      </xdr:nvSpPr>
      <xdr:spPr>
        <a:xfrm>
          <a:off x="8210550" y="1238250"/>
          <a:ext cx="800100" cy="209550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umrechnen</a:t>
          </a:r>
        </a:p>
      </xdr:txBody>
    </xdr:sp>
    <xdr:clientData/>
  </xdr:oneCellAnchor>
  <xdr:oneCellAnchor>
    <xdr:from>
      <xdr:col>4</xdr:col>
      <xdr:colOff>9525</xdr:colOff>
      <xdr:row>9</xdr:row>
      <xdr:rowOff>19050</xdr:rowOff>
    </xdr:from>
    <xdr:ext cx="800100" cy="209550"/>
    <xdr:sp macro="[0]!UmRe03">
      <xdr:nvSpPr>
        <xdr:cNvPr id="2" name="Textfeld 8"/>
        <xdr:cNvSpPr txBox="1">
          <a:spLocks noChangeArrowheads="1"/>
        </xdr:cNvSpPr>
      </xdr:nvSpPr>
      <xdr:spPr>
        <a:xfrm>
          <a:off x="8220075" y="1733550"/>
          <a:ext cx="800100" cy="209550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umrechnen</a:t>
          </a:r>
        </a:p>
      </xdr:txBody>
    </xdr:sp>
    <xdr:clientData/>
  </xdr:oneCellAnchor>
  <xdr:oneCellAnchor>
    <xdr:from>
      <xdr:col>4</xdr:col>
      <xdr:colOff>9525</xdr:colOff>
      <xdr:row>10</xdr:row>
      <xdr:rowOff>19050</xdr:rowOff>
    </xdr:from>
    <xdr:ext cx="800100" cy="200025"/>
    <xdr:sp macro="[0]!UmRe04">
      <xdr:nvSpPr>
        <xdr:cNvPr id="3" name="Textfeld 9"/>
        <xdr:cNvSpPr txBox="1">
          <a:spLocks noChangeArrowheads="1"/>
        </xdr:cNvSpPr>
      </xdr:nvSpPr>
      <xdr:spPr>
        <a:xfrm>
          <a:off x="8220075" y="1981200"/>
          <a:ext cx="800100" cy="200025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umrechnen</a:t>
          </a:r>
        </a:p>
      </xdr:txBody>
    </xdr:sp>
    <xdr:clientData/>
  </xdr:oneCellAnchor>
  <xdr:oneCellAnchor>
    <xdr:from>
      <xdr:col>4</xdr:col>
      <xdr:colOff>0</xdr:colOff>
      <xdr:row>11</xdr:row>
      <xdr:rowOff>19050</xdr:rowOff>
    </xdr:from>
    <xdr:ext cx="800100" cy="209550"/>
    <xdr:sp macro="[0]!UmRe05">
      <xdr:nvSpPr>
        <xdr:cNvPr id="4" name="Textfeld 10"/>
        <xdr:cNvSpPr txBox="1">
          <a:spLocks noChangeArrowheads="1"/>
        </xdr:cNvSpPr>
      </xdr:nvSpPr>
      <xdr:spPr>
        <a:xfrm>
          <a:off x="8210550" y="2228850"/>
          <a:ext cx="800100" cy="209550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umrechnen</a:t>
          </a:r>
        </a:p>
      </xdr:txBody>
    </xdr:sp>
    <xdr:clientData/>
  </xdr:oneCellAnchor>
  <xdr:oneCellAnchor>
    <xdr:from>
      <xdr:col>4</xdr:col>
      <xdr:colOff>0</xdr:colOff>
      <xdr:row>12</xdr:row>
      <xdr:rowOff>19050</xdr:rowOff>
    </xdr:from>
    <xdr:ext cx="800100" cy="209550"/>
    <xdr:sp macro="[0]!UmRe06">
      <xdr:nvSpPr>
        <xdr:cNvPr id="5" name="Textfeld 11"/>
        <xdr:cNvSpPr txBox="1">
          <a:spLocks noChangeArrowheads="1"/>
        </xdr:cNvSpPr>
      </xdr:nvSpPr>
      <xdr:spPr>
        <a:xfrm>
          <a:off x="8210550" y="2476500"/>
          <a:ext cx="800100" cy="209550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umrechnen</a:t>
          </a:r>
        </a:p>
      </xdr:txBody>
    </xdr:sp>
    <xdr:clientData/>
  </xdr:oneCellAnchor>
  <xdr:oneCellAnchor>
    <xdr:from>
      <xdr:col>4</xdr:col>
      <xdr:colOff>0</xdr:colOff>
      <xdr:row>8</xdr:row>
      <xdr:rowOff>9525</xdr:rowOff>
    </xdr:from>
    <xdr:ext cx="800100" cy="209550"/>
    <xdr:sp macro="[0]!UmRe02">
      <xdr:nvSpPr>
        <xdr:cNvPr id="6" name="Textfeld 13"/>
        <xdr:cNvSpPr txBox="1">
          <a:spLocks noChangeArrowheads="1"/>
        </xdr:cNvSpPr>
      </xdr:nvSpPr>
      <xdr:spPr>
        <a:xfrm>
          <a:off x="8210550" y="1476375"/>
          <a:ext cx="800100" cy="209550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umrechnen</a:t>
          </a:r>
        </a:p>
      </xdr:txBody>
    </xdr:sp>
    <xdr:clientData/>
  </xdr:oneCellAnchor>
  <xdr:oneCellAnchor>
    <xdr:from>
      <xdr:col>4</xdr:col>
      <xdr:colOff>9525</xdr:colOff>
      <xdr:row>16</xdr:row>
      <xdr:rowOff>19050</xdr:rowOff>
    </xdr:from>
    <xdr:ext cx="800100" cy="209550"/>
    <xdr:sp macro="[0]!UmRe10">
      <xdr:nvSpPr>
        <xdr:cNvPr id="7" name="Textfeld 14"/>
        <xdr:cNvSpPr txBox="1">
          <a:spLocks noChangeArrowheads="1"/>
        </xdr:cNvSpPr>
      </xdr:nvSpPr>
      <xdr:spPr>
        <a:xfrm>
          <a:off x="8220075" y="3467100"/>
          <a:ext cx="800100" cy="209550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umrechnen</a:t>
          </a:r>
        </a:p>
      </xdr:txBody>
    </xdr:sp>
    <xdr:clientData/>
  </xdr:oneCellAnchor>
  <xdr:oneCellAnchor>
    <xdr:from>
      <xdr:col>4</xdr:col>
      <xdr:colOff>0</xdr:colOff>
      <xdr:row>15</xdr:row>
      <xdr:rowOff>19050</xdr:rowOff>
    </xdr:from>
    <xdr:ext cx="800100" cy="209550"/>
    <xdr:sp macro="[0]!UmRe09">
      <xdr:nvSpPr>
        <xdr:cNvPr id="8" name="Textfeld 15"/>
        <xdr:cNvSpPr txBox="1">
          <a:spLocks noChangeArrowheads="1"/>
        </xdr:cNvSpPr>
      </xdr:nvSpPr>
      <xdr:spPr>
        <a:xfrm>
          <a:off x="8210550" y="3219450"/>
          <a:ext cx="800100" cy="209550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umrechnen</a:t>
          </a:r>
        </a:p>
      </xdr:txBody>
    </xdr:sp>
    <xdr:clientData/>
  </xdr:oneCellAnchor>
  <xdr:oneCellAnchor>
    <xdr:from>
      <xdr:col>4</xdr:col>
      <xdr:colOff>0</xdr:colOff>
      <xdr:row>14</xdr:row>
      <xdr:rowOff>19050</xdr:rowOff>
    </xdr:from>
    <xdr:ext cx="800100" cy="209550"/>
    <xdr:sp macro="[0]!UmRe08">
      <xdr:nvSpPr>
        <xdr:cNvPr id="9" name="Textfeld 16"/>
        <xdr:cNvSpPr txBox="1">
          <a:spLocks noChangeArrowheads="1"/>
        </xdr:cNvSpPr>
      </xdr:nvSpPr>
      <xdr:spPr>
        <a:xfrm>
          <a:off x="8210550" y="2971800"/>
          <a:ext cx="800100" cy="209550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umrechnen</a:t>
          </a:r>
        </a:p>
      </xdr:txBody>
    </xdr:sp>
    <xdr:clientData/>
  </xdr:oneCellAnchor>
  <xdr:oneCellAnchor>
    <xdr:from>
      <xdr:col>4</xdr:col>
      <xdr:colOff>0</xdr:colOff>
      <xdr:row>13</xdr:row>
      <xdr:rowOff>19050</xdr:rowOff>
    </xdr:from>
    <xdr:ext cx="800100" cy="209550"/>
    <xdr:sp macro="[0]!UmRe07">
      <xdr:nvSpPr>
        <xdr:cNvPr id="10" name="Textfeld 17"/>
        <xdr:cNvSpPr txBox="1">
          <a:spLocks noChangeArrowheads="1"/>
        </xdr:cNvSpPr>
      </xdr:nvSpPr>
      <xdr:spPr>
        <a:xfrm>
          <a:off x="8210550" y="2724150"/>
          <a:ext cx="800100" cy="209550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umrechnen</a:t>
          </a:r>
        </a:p>
      </xdr:txBody>
    </xdr:sp>
    <xdr:clientData/>
  </xdr:oneCellAnchor>
  <xdr:twoCellAnchor editAs="oneCell">
    <xdr:from>
      <xdr:col>1</xdr:col>
      <xdr:colOff>104775</xdr:colOff>
      <xdr:row>19</xdr:row>
      <xdr:rowOff>76200</xdr:rowOff>
    </xdr:from>
    <xdr:to>
      <xdr:col>1</xdr:col>
      <xdr:colOff>2124075</xdr:colOff>
      <xdr:row>20</xdr:row>
      <xdr:rowOff>95250</xdr:rowOff>
    </xdr:to>
    <xdr:pic>
      <xdr:nvPicPr>
        <xdr:cNvPr id="11" name="Bild 9" descr="ANW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76700"/>
          <a:ext cx="2019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6</xdr:row>
      <xdr:rowOff>76200</xdr:rowOff>
    </xdr:from>
    <xdr:ext cx="6543675" cy="285750"/>
    <xdr:sp macro="[0]!Übertragen09">
      <xdr:nvSpPr>
        <xdr:cNvPr id="1" name="Textfeld 3"/>
        <xdr:cNvSpPr txBox="1">
          <a:spLocks noChangeArrowheads="1"/>
        </xdr:cNvSpPr>
      </xdr:nvSpPr>
      <xdr:spPr>
        <a:xfrm>
          <a:off x="523875" y="2190750"/>
          <a:ext cx="6543675" cy="285750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ÜBERTRAGEN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514350</xdr:colOff>
      <xdr:row>5</xdr:row>
      <xdr:rowOff>85725</xdr:rowOff>
    </xdr:from>
    <xdr:ext cx="6677025" cy="276225"/>
    <xdr:sp macro="[0]!Übertragen10">
      <xdr:nvSpPr>
        <xdr:cNvPr id="1" name="Textfeld 1"/>
        <xdr:cNvSpPr txBox="1">
          <a:spLocks noChangeArrowheads="1"/>
        </xdr:cNvSpPr>
      </xdr:nvSpPr>
      <xdr:spPr>
        <a:xfrm>
          <a:off x="514350" y="1971675"/>
          <a:ext cx="6677025" cy="276225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ÜBERTRAGEN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85725</xdr:rowOff>
    </xdr:from>
    <xdr:ext cx="6153150" cy="276225"/>
    <xdr:sp macro="[0]!übertragen01">
      <xdr:nvSpPr>
        <xdr:cNvPr id="1" name="Textfeld 3"/>
        <xdr:cNvSpPr txBox="1">
          <a:spLocks noChangeArrowheads="1"/>
        </xdr:cNvSpPr>
      </xdr:nvSpPr>
      <xdr:spPr>
        <a:xfrm>
          <a:off x="514350" y="1971675"/>
          <a:ext cx="6153150" cy="276225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ÜBERTRAGEN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85725</xdr:rowOff>
    </xdr:from>
    <xdr:ext cx="6153150" cy="276225"/>
    <xdr:sp macro="[0]!Übertragen02">
      <xdr:nvSpPr>
        <xdr:cNvPr id="1" name="Textfeld 1"/>
        <xdr:cNvSpPr txBox="1">
          <a:spLocks noChangeArrowheads="1"/>
        </xdr:cNvSpPr>
      </xdr:nvSpPr>
      <xdr:spPr>
        <a:xfrm>
          <a:off x="514350" y="1971675"/>
          <a:ext cx="6153150" cy="276225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ÜBERTRAGEN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85725</xdr:rowOff>
    </xdr:from>
    <xdr:ext cx="6153150" cy="276225"/>
    <xdr:sp macro="[0]!übertragen03">
      <xdr:nvSpPr>
        <xdr:cNvPr id="1" name="Textfeld 1"/>
        <xdr:cNvSpPr txBox="1">
          <a:spLocks noChangeArrowheads="1"/>
        </xdr:cNvSpPr>
      </xdr:nvSpPr>
      <xdr:spPr>
        <a:xfrm>
          <a:off x="514350" y="1971675"/>
          <a:ext cx="6153150" cy="276225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ÜBERTRAGEN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85725</xdr:rowOff>
    </xdr:from>
    <xdr:ext cx="6153150" cy="276225"/>
    <xdr:sp macro="[0]!Übertragen04">
      <xdr:nvSpPr>
        <xdr:cNvPr id="1" name="Textfeld 1"/>
        <xdr:cNvSpPr txBox="1">
          <a:spLocks noChangeArrowheads="1"/>
        </xdr:cNvSpPr>
      </xdr:nvSpPr>
      <xdr:spPr>
        <a:xfrm>
          <a:off x="514350" y="1971675"/>
          <a:ext cx="6153150" cy="276225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ÜBERTRAGEN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85725</xdr:rowOff>
    </xdr:from>
    <xdr:ext cx="6153150" cy="276225"/>
    <xdr:sp macro="[0]!Übertragen05">
      <xdr:nvSpPr>
        <xdr:cNvPr id="1" name="Textfeld 11"/>
        <xdr:cNvSpPr txBox="1">
          <a:spLocks noChangeArrowheads="1"/>
        </xdr:cNvSpPr>
      </xdr:nvSpPr>
      <xdr:spPr>
        <a:xfrm>
          <a:off x="514350" y="1971675"/>
          <a:ext cx="6153150" cy="276225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ÜBERTRAGEN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85725</xdr:rowOff>
    </xdr:from>
    <xdr:ext cx="6153150" cy="276225"/>
    <xdr:sp macro="[0]!Übertragen06">
      <xdr:nvSpPr>
        <xdr:cNvPr id="1" name="Textfeld 1"/>
        <xdr:cNvSpPr txBox="1">
          <a:spLocks noChangeArrowheads="1"/>
        </xdr:cNvSpPr>
      </xdr:nvSpPr>
      <xdr:spPr>
        <a:xfrm>
          <a:off x="514350" y="1752600"/>
          <a:ext cx="6153150" cy="276225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ÜBERTRAGEN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85725</xdr:rowOff>
    </xdr:from>
    <xdr:ext cx="6153150" cy="276225"/>
    <xdr:sp macro="[0]!Übertragen07">
      <xdr:nvSpPr>
        <xdr:cNvPr id="1" name="Textfeld 1"/>
        <xdr:cNvSpPr txBox="1">
          <a:spLocks noChangeArrowheads="1"/>
        </xdr:cNvSpPr>
      </xdr:nvSpPr>
      <xdr:spPr>
        <a:xfrm>
          <a:off x="514350" y="1971675"/>
          <a:ext cx="6153150" cy="276225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ÜBERTRAGEN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514350</xdr:colOff>
      <xdr:row>5</xdr:row>
      <xdr:rowOff>85725</xdr:rowOff>
    </xdr:from>
    <xdr:ext cx="6553200" cy="276225"/>
    <xdr:sp macro="[0]!Übertragen08">
      <xdr:nvSpPr>
        <xdr:cNvPr id="1" name="Textfeld 1"/>
        <xdr:cNvSpPr txBox="1">
          <a:spLocks noChangeArrowheads="1"/>
        </xdr:cNvSpPr>
      </xdr:nvSpPr>
      <xdr:spPr>
        <a:xfrm>
          <a:off x="514350" y="1971675"/>
          <a:ext cx="6553200" cy="276225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ÜBERTRAGEN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26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2.00390625" style="70" customWidth="1"/>
    <col min="2" max="2" width="80.140625" style="71" customWidth="1"/>
    <col min="3" max="3" width="17.00390625" style="72" customWidth="1"/>
    <col min="4" max="4" width="24.00390625" style="72" customWidth="1"/>
    <col min="5" max="5" width="12.28125" style="73" customWidth="1"/>
    <col min="6" max="6" width="12.140625" style="74" customWidth="1"/>
    <col min="7" max="7" width="3.57421875" style="75" customWidth="1"/>
    <col min="8" max="16384" width="11.421875" style="39" customWidth="1"/>
  </cols>
  <sheetData>
    <row r="1" spans="1:9" ht="4.5" customHeight="1">
      <c r="A1" s="32"/>
      <c r="B1" s="33"/>
      <c r="C1" s="34"/>
      <c r="D1" s="34"/>
      <c r="E1" s="35"/>
      <c r="F1" s="36"/>
      <c r="G1" s="37"/>
      <c r="H1" s="38"/>
      <c r="I1" s="38"/>
    </row>
    <row r="2" spans="1:9" s="47" customFormat="1" ht="22.5" customHeight="1">
      <c r="A2" s="40"/>
      <c r="B2" s="41" t="s">
        <v>53</v>
      </c>
      <c r="C2" s="42"/>
      <c r="D2" s="42"/>
      <c r="E2" s="43"/>
      <c r="F2" s="44"/>
      <c r="G2" s="45"/>
      <c r="H2" s="46"/>
      <c r="I2" s="46"/>
    </row>
    <row r="3" spans="1:9" ht="14.25" customHeight="1">
      <c r="A3" s="32"/>
      <c r="B3" s="48" t="s">
        <v>7</v>
      </c>
      <c r="C3" s="49"/>
      <c r="D3" s="49"/>
      <c r="E3" s="50"/>
      <c r="F3" s="51"/>
      <c r="G3" s="37"/>
      <c r="H3" s="38"/>
      <c r="I3" s="38"/>
    </row>
    <row r="4" spans="1:9" ht="4.5" customHeight="1">
      <c r="A4" s="32"/>
      <c r="B4" s="48"/>
      <c r="C4" s="49"/>
      <c r="D4" s="49"/>
      <c r="E4" s="50"/>
      <c r="F4" s="51"/>
      <c r="G4" s="37"/>
      <c r="H4" s="38"/>
      <c r="I4" s="38"/>
    </row>
    <row r="5" spans="1:9" s="58" customFormat="1" ht="13.5" thickBot="1">
      <c r="A5" s="52"/>
      <c r="B5" s="78" t="s">
        <v>65</v>
      </c>
      <c r="C5" s="53"/>
      <c r="D5" s="53"/>
      <c r="E5" s="54"/>
      <c r="F5" s="55"/>
      <c r="G5" s="56"/>
      <c r="H5" s="57"/>
      <c r="I5" s="57"/>
    </row>
    <row r="6" spans="1:9" s="58" customFormat="1" ht="12" customHeight="1" thickBot="1">
      <c r="A6" s="52"/>
      <c r="B6" s="81" t="s">
        <v>69</v>
      </c>
      <c r="C6" s="82"/>
      <c r="D6" s="82"/>
      <c r="E6" s="89"/>
      <c r="F6" s="83"/>
      <c r="G6" s="158"/>
      <c r="H6" s="57"/>
      <c r="I6" s="57"/>
    </row>
    <row r="7" spans="1:9" s="61" customFormat="1" ht="24.75" customHeight="1" thickBot="1">
      <c r="A7" s="59"/>
      <c r="B7" s="85" t="s">
        <v>54</v>
      </c>
      <c r="C7" s="86" t="s">
        <v>0</v>
      </c>
      <c r="D7" s="87" t="s">
        <v>52</v>
      </c>
      <c r="E7" s="84" t="s">
        <v>51</v>
      </c>
      <c r="F7" s="88" t="s">
        <v>3</v>
      </c>
      <c r="G7" s="159" t="s">
        <v>1</v>
      </c>
      <c r="H7" s="60"/>
      <c r="I7" s="60"/>
    </row>
    <row r="8" spans="1:9" ht="19.5" customHeight="1">
      <c r="A8" s="32"/>
      <c r="B8" s="90" t="s">
        <v>55</v>
      </c>
      <c r="C8" s="93">
        <v>0</v>
      </c>
      <c r="D8" s="95" t="s">
        <v>4</v>
      </c>
      <c r="E8" s="100"/>
      <c r="F8" s="98">
        <f aca="true" t="shared" si="0" ref="F8:F15">C8*G8</f>
        <v>0</v>
      </c>
      <c r="G8" s="158">
        <v>34</v>
      </c>
      <c r="H8" s="38"/>
      <c r="I8" s="38"/>
    </row>
    <row r="9" spans="1:9" ht="19.5" customHeight="1">
      <c r="A9" s="32"/>
      <c r="B9" s="91" t="s">
        <v>56</v>
      </c>
      <c r="C9" s="94">
        <v>0</v>
      </c>
      <c r="D9" s="96" t="s">
        <v>5</v>
      </c>
      <c r="E9" s="97"/>
      <c r="F9" s="99">
        <f t="shared" si="0"/>
        <v>0</v>
      </c>
      <c r="G9" s="158">
        <v>26</v>
      </c>
      <c r="H9" s="38"/>
      <c r="I9" s="38"/>
    </row>
    <row r="10" spans="1:9" ht="19.5" customHeight="1">
      <c r="A10" s="32"/>
      <c r="B10" s="91" t="s">
        <v>57</v>
      </c>
      <c r="C10" s="94">
        <v>0</v>
      </c>
      <c r="D10" s="96" t="s">
        <v>5</v>
      </c>
      <c r="E10" s="97"/>
      <c r="F10" s="99">
        <f t="shared" si="0"/>
        <v>0</v>
      </c>
      <c r="G10" s="158">
        <v>36</v>
      </c>
      <c r="H10" s="38"/>
      <c r="I10" s="38"/>
    </row>
    <row r="11" spans="1:9" ht="19.5" customHeight="1">
      <c r="A11" s="32"/>
      <c r="B11" s="91" t="s">
        <v>58</v>
      </c>
      <c r="C11" s="94">
        <v>0</v>
      </c>
      <c r="D11" s="96" t="s">
        <v>6</v>
      </c>
      <c r="E11" s="97"/>
      <c r="F11" s="99">
        <f t="shared" si="0"/>
        <v>0</v>
      </c>
      <c r="G11" s="158">
        <v>43</v>
      </c>
      <c r="H11" s="38"/>
      <c r="I11" s="38"/>
    </row>
    <row r="12" spans="1:9" ht="19.5" customHeight="1">
      <c r="A12" s="32"/>
      <c r="B12" s="91" t="s">
        <v>59</v>
      </c>
      <c r="C12" s="94">
        <v>0</v>
      </c>
      <c r="D12" s="96" t="s">
        <v>5</v>
      </c>
      <c r="E12" s="97"/>
      <c r="F12" s="99">
        <f t="shared" si="0"/>
        <v>0</v>
      </c>
      <c r="G12" s="158">
        <v>29</v>
      </c>
      <c r="H12" s="38"/>
      <c r="I12" s="38"/>
    </row>
    <row r="13" spans="1:9" ht="19.5" customHeight="1">
      <c r="A13" s="32"/>
      <c r="B13" s="91" t="s">
        <v>68</v>
      </c>
      <c r="C13" s="94">
        <v>0</v>
      </c>
      <c r="D13" s="96" t="s">
        <v>5</v>
      </c>
      <c r="E13" s="97"/>
      <c r="F13" s="99">
        <f t="shared" si="0"/>
        <v>0</v>
      </c>
      <c r="G13" s="158">
        <v>21</v>
      </c>
      <c r="H13" s="38"/>
      <c r="I13" s="38"/>
    </row>
    <row r="14" spans="1:9" ht="19.5" customHeight="1">
      <c r="A14" s="32"/>
      <c r="B14" s="91" t="s">
        <v>60</v>
      </c>
      <c r="C14" s="94">
        <v>0</v>
      </c>
      <c r="D14" s="96" t="s">
        <v>6</v>
      </c>
      <c r="E14" s="97"/>
      <c r="F14" s="99">
        <f t="shared" si="0"/>
        <v>0</v>
      </c>
      <c r="G14" s="158">
        <v>4</v>
      </c>
      <c r="H14" s="38"/>
      <c r="I14" s="38"/>
    </row>
    <row r="15" spans="1:9" ht="19.5" customHeight="1">
      <c r="A15" s="32"/>
      <c r="B15" s="91" t="s">
        <v>61</v>
      </c>
      <c r="C15" s="94">
        <v>0</v>
      </c>
      <c r="D15" s="96" t="s">
        <v>33</v>
      </c>
      <c r="E15" s="97"/>
      <c r="F15" s="99">
        <f t="shared" si="0"/>
        <v>0</v>
      </c>
      <c r="G15" s="158">
        <v>6</v>
      </c>
      <c r="H15" s="38"/>
      <c r="I15" s="38"/>
    </row>
    <row r="16" spans="1:9" ht="19.5" customHeight="1">
      <c r="A16" s="32"/>
      <c r="B16" s="92" t="s">
        <v>62</v>
      </c>
      <c r="C16" s="94">
        <v>0</v>
      </c>
      <c r="D16" s="96" t="s">
        <v>2</v>
      </c>
      <c r="E16" s="97"/>
      <c r="F16" s="99">
        <f>(90*C16)/7</f>
        <v>0</v>
      </c>
      <c r="G16" s="158"/>
      <c r="H16" s="38"/>
      <c r="I16" s="38"/>
    </row>
    <row r="17" spans="1:9" ht="19.5" customHeight="1" thickBot="1">
      <c r="A17" s="32"/>
      <c r="B17" s="101" t="s">
        <v>63</v>
      </c>
      <c r="C17" s="102">
        <v>0</v>
      </c>
      <c r="D17" s="103" t="s">
        <v>2</v>
      </c>
      <c r="E17" s="104"/>
      <c r="F17" s="105">
        <f>(100*C17)/7</f>
        <v>0</v>
      </c>
      <c r="G17" s="160"/>
      <c r="H17" s="38"/>
      <c r="I17" s="38"/>
    </row>
    <row r="18" spans="1:9" s="63" customFormat="1" ht="19.5" customHeight="1" thickBot="1">
      <c r="A18" s="119"/>
      <c r="B18" s="106"/>
      <c r="C18" s="107"/>
      <c r="D18" s="108"/>
      <c r="E18" s="109" t="s">
        <v>10</v>
      </c>
      <c r="F18" s="110">
        <f>SUM(F8:F17)</f>
        <v>0</v>
      </c>
      <c r="G18" s="158"/>
      <c r="H18" s="62"/>
      <c r="I18" s="62"/>
    </row>
    <row r="19" spans="1:9" ht="4.5" customHeight="1" thickBot="1">
      <c r="A19" s="120"/>
      <c r="B19" s="115"/>
      <c r="C19" s="122">
        <v>100</v>
      </c>
      <c r="D19" s="116"/>
      <c r="E19" s="117"/>
      <c r="F19" s="118"/>
      <c r="G19" s="158"/>
      <c r="H19" s="38"/>
      <c r="I19" s="38"/>
    </row>
    <row r="20" spans="1:9" s="47" customFormat="1" ht="30.75" customHeight="1">
      <c r="A20" s="121"/>
      <c r="B20" s="123" t="s">
        <v>64</v>
      </c>
      <c r="C20" s="124">
        <f>F18-1000</f>
        <v>-1000</v>
      </c>
      <c r="D20" s="125" t="s">
        <v>9</v>
      </c>
      <c r="E20" s="126"/>
      <c r="F20" s="127"/>
      <c r="G20" s="161"/>
      <c r="H20" s="46"/>
      <c r="I20" s="46"/>
    </row>
    <row r="21" spans="1:9" ht="12" customHeight="1" thickBot="1">
      <c r="A21" s="120"/>
      <c r="B21" s="128"/>
      <c r="C21" s="111" t="s">
        <v>30</v>
      </c>
      <c r="D21" s="112"/>
      <c r="E21" s="113"/>
      <c r="F21" s="114"/>
      <c r="G21" s="158"/>
      <c r="H21" s="38"/>
      <c r="I21" s="38"/>
    </row>
    <row r="22" spans="1:9" ht="4.5" customHeight="1" thickBot="1">
      <c r="A22" s="120"/>
      <c r="B22" s="115"/>
      <c r="C22" s="116"/>
      <c r="D22" s="116"/>
      <c r="E22" s="117"/>
      <c r="F22" s="118"/>
      <c r="G22" s="158"/>
      <c r="H22" s="38"/>
      <c r="I22" s="38"/>
    </row>
    <row r="23" spans="1:9" s="69" customFormat="1" ht="11.25">
      <c r="A23" s="64"/>
      <c r="B23" s="79" t="s">
        <v>66</v>
      </c>
      <c r="C23" s="79" t="s">
        <v>67</v>
      </c>
      <c r="D23" s="80"/>
      <c r="E23" s="65"/>
      <c r="F23" s="66"/>
      <c r="G23" s="67"/>
      <c r="H23" s="68"/>
      <c r="I23" s="68"/>
    </row>
    <row r="24" spans="1:9" ht="14.25">
      <c r="A24" s="32"/>
      <c r="B24" s="33"/>
      <c r="C24" s="34"/>
      <c r="D24" s="34"/>
      <c r="E24" s="35"/>
      <c r="F24" s="36"/>
      <c r="G24" s="37"/>
      <c r="H24" s="38"/>
      <c r="I24" s="38"/>
    </row>
    <row r="25" spans="1:9" ht="14.25">
      <c r="A25" s="32"/>
      <c r="B25" s="33"/>
      <c r="C25" s="34"/>
      <c r="D25" s="34"/>
      <c r="E25" s="35"/>
      <c r="F25" s="36"/>
      <c r="G25" s="37"/>
      <c r="H25" s="38"/>
      <c r="I25" s="38"/>
    </row>
    <row r="26" spans="1:9" ht="14.25">
      <c r="A26" s="32"/>
      <c r="B26" s="33"/>
      <c r="C26" s="34"/>
      <c r="D26" s="34"/>
      <c r="E26" s="35"/>
      <c r="F26" s="36"/>
      <c r="G26" s="37"/>
      <c r="H26" s="38"/>
      <c r="I26" s="38"/>
    </row>
  </sheetData>
  <sheetProtection password="81A0" sheet="1" objects="1" scenarios="1" selectLockedCell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K45"/>
  <sheetViews>
    <sheetView zoomScale="110" zoomScaleNormal="110" zoomScalePageLayoutView="0" workbookViewId="0" topLeftCell="A1">
      <selection activeCell="C3" sqref="C3"/>
    </sheetView>
  </sheetViews>
  <sheetFormatPr defaultColWidth="11.421875" defaultRowHeight="15"/>
  <cols>
    <col min="1" max="1" width="7.7109375" style="1" customWidth="1"/>
    <col min="2" max="2" width="80.7109375" style="2" customWidth="1"/>
    <col min="3" max="3" width="17.00390625" style="3" customWidth="1"/>
    <col min="4" max="4" width="24.00390625" style="3" customWidth="1"/>
    <col min="5" max="5" width="2.00390625" style="4" customWidth="1"/>
    <col min="6" max="6" width="19.00390625" style="26" customWidth="1"/>
    <col min="7" max="7" width="9.28125" style="3" customWidth="1"/>
    <col min="8" max="16384" width="11.421875" style="6" customWidth="1"/>
  </cols>
  <sheetData>
    <row r="1" spans="1:11" s="23" customFormat="1" ht="49.5" customHeight="1" thickBot="1">
      <c r="A1" s="157">
        <v>9</v>
      </c>
      <c r="B1" s="129" t="s">
        <v>27</v>
      </c>
      <c r="C1" s="130"/>
      <c r="D1" s="172"/>
      <c r="E1" s="131"/>
      <c r="F1" s="169"/>
      <c r="G1" s="130"/>
      <c r="H1" s="133"/>
      <c r="I1" s="133"/>
      <c r="J1" s="133"/>
      <c r="K1" s="133"/>
    </row>
    <row r="2" spans="1:11" s="7" customFormat="1" ht="24.75" customHeight="1">
      <c r="A2" s="134"/>
      <c r="B2" s="156" t="s">
        <v>48</v>
      </c>
      <c r="C2" s="13"/>
      <c r="D2" s="134"/>
      <c r="E2" s="135"/>
      <c r="F2" s="170" t="s">
        <v>46</v>
      </c>
      <c r="G2" s="134"/>
      <c r="H2" s="134"/>
      <c r="I2" s="134"/>
      <c r="J2" s="134"/>
      <c r="K2" s="134"/>
    </row>
    <row r="3" spans="1:11" s="2" customFormat="1" ht="24.75" customHeight="1">
      <c r="A3" s="137"/>
      <c r="B3" s="11" t="s">
        <v>45</v>
      </c>
      <c r="C3" s="76">
        <v>0</v>
      </c>
      <c r="D3" s="137"/>
      <c r="E3" s="138"/>
      <c r="F3" s="171">
        <f>C3*7.1469</f>
        <v>0</v>
      </c>
      <c r="G3" s="137"/>
      <c r="H3" s="137"/>
      <c r="I3" s="137"/>
      <c r="J3" s="137"/>
      <c r="K3" s="137"/>
    </row>
    <row r="4" spans="1:11" s="25" customFormat="1" ht="18" customHeight="1">
      <c r="A4" s="164"/>
      <c r="B4" s="24" t="s">
        <v>47</v>
      </c>
      <c r="C4" s="31">
        <f>F3</f>
        <v>0</v>
      </c>
      <c r="D4" s="164"/>
      <c r="E4" s="165"/>
      <c r="F4" s="171"/>
      <c r="G4" s="164"/>
      <c r="H4" s="164"/>
      <c r="I4" s="164"/>
      <c r="J4" s="164"/>
      <c r="K4" s="164"/>
    </row>
    <row r="5" spans="1:11" s="2" customFormat="1" ht="24.75" customHeight="1">
      <c r="A5" s="137"/>
      <c r="B5" s="11" t="s">
        <v>50</v>
      </c>
      <c r="C5" s="77">
        <v>0</v>
      </c>
      <c r="D5" s="137"/>
      <c r="E5" s="138"/>
      <c r="F5" s="171">
        <f>F3*C5</f>
        <v>0</v>
      </c>
      <c r="G5" s="137"/>
      <c r="H5" s="137"/>
      <c r="I5" s="137"/>
      <c r="J5" s="137"/>
      <c r="K5" s="137"/>
    </row>
    <row r="6" spans="1:11" s="8" customFormat="1" ht="24.75" customHeight="1" thickBot="1">
      <c r="A6" s="140"/>
      <c r="B6" s="154" t="s">
        <v>8</v>
      </c>
      <c r="C6" s="155">
        <f>(C4*C5)/90</f>
        <v>0</v>
      </c>
      <c r="D6" s="140"/>
      <c r="E6" s="141"/>
      <c r="F6" s="170"/>
      <c r="G6" s="140"/>
      <c r="H6" s="140"/>
      <c r="I6" s="140"/>
      <c r="J6" s="140"/>
      <c r="K6" s="140"/>
    </row>
    <row r="7" spans="1:11" ht="69" customHeight="1" thickBot="1">
      <c r="A7" s="143"/>
      <c r="B7" s="137"/>
      <c r="C7" s="144"/>
      <c r="D7" s="144"/>
      <c r="E7" s="145"/>
      <c r="F7" s="162"/>
      <c r="G7" s="144"/>
      <c r="H7" s="147"/>
      <c r="I7" s="147"/>
      <c r="J7" s="147"/>
      <c r="K7" s="147"/>
    </row>
    <row r="8" spans="1:11" s="9" customFormat="1" ht="15" customHeight="1" thickBot="1">
      <c r="A8" s="148"/>
      <c r="B8" s="19" t="s">
        <v>49</v>
      </c>
      <c r="C8" s="20"/>
      <c r="D8" s="148"/>
      <c r="E8" s="149"/>
      <c r="F8" s="150"/>
      <c r="G8" s="148"/>
      <c r="H8" s="148"/>
      <c r="I8" s="148"/>
      <c r="J8" s="148"/>
      <c r="K8" s="148"/>
    </row>
    <row r="9" spans="1:11" s="9" customFormat="1" ht="15" customHeight="1">
      <c r="A9" s="148"/>
      <c r="B9" s="17" t="s">
        <v>45</v>
      </c>
      <c r="C9" s="18">
        <v>25</v>
      </c>
      <c r="D9" s="148"/>
      <c r="E9" s="149"/>
      <c r="F9" s="150"/>
      <c r="G9" s="148"/>
      <c r="H9" s="148"/>
      <c r="I9" s="148"/>
      <c r="J9" s="148"/>
      <c r="K9" s="148"/>
    </row>
    <row r="10" spans="1:11" s="30" customFormat="1" ht="15" customHeight="1">
      <c r="A10" s="166"/>
      <c r="B10" s="28" t="s">
        <v>47</v>
      </c>
      <c r="C10" s="29">
        <v>178.7</v>
      </c>
      <c r="D10" s="166"/>
      <c r="E10" s="167"/>
      <c r="F10" s="168"/>
      <c r="G10" s="166"/>
      <c r="H10" s="166"/>
      <c r="I10" s="166"/>
      <c r="J10" s="166"/>
      <c r="K10" s="166"/>
    </row>
    <row r="11" spans="1:11" s="9" customFormat="1" ht="15" customHeight="1">
      <c r="A11" s="148"/>
      <c r="B11" s="14" t="s">
        <v>50</v>
      </c>
      <c r="C11" s="15">
        <v>5</v>
      </c>
      <c r="D11" s="148"/>
      <c r="E11" s="149"/>
      <c r="F11" s="150"/>
      <c r="G11" s="148"/>
      <c r="H11" s="148"/>
      <c r="I11" s="148"/>
      <c r="J11" s="148"/>
      <c r="K11" s="148"/>
    </row>
    <row r="12" spans="1:11" s="10" customFormat="1" ht="15" customHeight="1" thickBot="1">
      <c r="A12" s="151"/>
      <c r="B12" s="21" t="s">
        <v>8</v>
      </c>
      <c r="C12" s="22">
        <v>9.93</v>
      </c>
      <c r="D12" s="151"/>
      <c r="E12" s="152"/>
      <c r="F12" s="153"/>
      <c r="G12" s="151"/>
      <c r="H12" s="151"/>
      <c r="I12" s="151"/>
      <c r="J12" s="151"/>
      <c r="K12" s="151"/>
    </row>
    <row r="13" spans="1:11" ht="14.25">
      <c r="A13" s="143"/>
      <c r="B13" s="137"/>
      <c r="C13" s="144"/>
      <c r="D13" s="144"/>
      <c r="E13" s="145"/>
      <c r="F13" s="146"/>
      <c r="G13" s="144"/>
      <c r="H13" s="147"/>
      <c r="I13" s="147"/>
      <c r="J13" s="147"/>
      <c r="K13" s="147"/>
    </row>
    <row r="14" spans="1:11" ht="14.25">
      <c r="A14" s="143"/>
      <c r="B14" s="137"/>
      <c r="C14" s="144"/>
      <c r="D14" s="144"/>
      <c r="E14" s="145"/>
      <c r="F14" s="162"/>
      <c r="G14" s="144"/>
      <c r="H14" s="147"/>
      <c r="I14" s="147"/>
      <c r="J14" s="147"/>
      <c r="K14" s="147"/>
    </row>
    <row r="15" spans="1:11" ht="20.25">
      <c r="A15" s="143"/>
      <c r="B15" s="163"/>
      <c r="C15" s="144"/>
      <c r="D15" s="144"/>
      <c r="E15" s="145"/>
      <c r="F15" s="162"/>
      <c r="G15" s="144"/>
      <c r="H15" s="147"/>
      <c r="I15" s="147"/>
      <c r="J15" s="147"/>
      <c r="K15" s="147"/>
    </row>
    <row r="16" spans="1:11" ht="14.25">
      <c r="A16" s="143"/>
      <c r="B16" s="137"/>
      <c r="C16" s="144"/>
      <c r="D16" s="144"/>
      <c r="E16" s="145"/>
      <c r="F16" s="162"/>
      <c r="G16" s="144"/>
      <c r="H16" s="147"/>
      <c r="I16" s="147"/>
      <c r="J16" s="147"/>
      <c r="K16" s="147"/>
    </row>
    <row r="17" spans="1:11" ht="14.25">
      <c r="A17" s="143"/>
      <c r="B17" s="137"/>
      <c r="C17" s="144"/>
      <c r="D17" s="144"/>
      <c r="E17" s="145"/>
      <c r="F17" s="162"/>
      <c r="G17" s="144"/>
      <c r="H17" s="147"/>
      <c r="I17" s="147"/>
      <c r="J17" s="147"/>
      <c r="K17" s="147"/>
    </row>
    <row r="18" spans="1:11" ht="14.25">
      <c r="A18" s="143"/>
      <c r="B18" s="137"/>
      <c r="C18" s="144"/>
      <c r="D18" s="144"/>
      <c r="E18" s="145"/>
      <c r="F18" s="162"/>
      <c r="G18" s="144"/>
      <c r="H18" s="147"/>
      <c r="I18" s="147"/>
      <c r="J18" s="147"/>
      <c r="K18" s="147"/>
    </row>
    <row r="19" spans="1:11" ht="14.25">
      <c r="A19" s="143"/>
      <c r="B19" s="137"/>
      <c r="C19" s="144"/>
      <c r="D19" s="144"/>
      <c r="E19" s="145"/>
      <c r="F19" s="162"/>
      <c r="G19" s="144"/>
      <c r="H19" s="147"/>
      <c r="I19" s="147"/>
      <c r="J19" s="147"/>
      <c r="K19" s="147"/>
    </row>
    <row r="20" spans="1:11" ht="14.25">
      <c r="A20" s="143"/>
      <c r="B20" s="137"/>
      <c r="C20" s="144"/>
      <c r="D20" s="144"/>
      <c r="E20" s="145"/>
      <c r="F20" s="162"/>
      <c r="G20" s="144"/>
      <c r="H20" s="147"/>
      <c r="I20" s="147"/>
      <c r="J20" s="147"/>
      <c r="K20" s="147"/>
    </row>
    <row r="21" spans="1:11" ht="14.25">
      <c r="A21" s="143"/>
      <c r="B21" s="137"/>
      <c r="C21" s="144"/>
      <c r="D21" s="144"/>
      <c r="E21" s="145"/>
      <c r="F21" s="162"/>
      <c r="G21" s="144"/>
      <c r="H21" s="147"/>
      <c r="I21" s="147"/>
      <c r="J21" s="147"/>
      <c r="K21" s="147"/>
    </row>
    <row r="45" spans="1:7" ht="14.25">
      <c r="A45" s="6"/>
      <c r="B45" s="6"/>
      <c r="C45" s="6"/>
      <c r="D45" s="6"/>
      <c r="E45" s="6"/>
      <c r="F45" s="27"/>
      <c r="G45" s="4"/>
    </row>
  </sheetData>
  <sheetProtection password="81A0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K47"/>
  <sheetViews>
    <sheetView zoomScale="110" zoomScaleNormal="110" zoomScalePageLayoutView="0" workbookViewId="0" topLeftCell="A1">
      <selection activeCell="C3" sqref="C3"/>
    </sheetView>
  </sheetViews>
  <sheetFormatPr defaultColWidth="11.421875" defaultRowHeight="15"/>
  <cols>
    <col min="1" max="1" width="7.7109375" style="1" customWidth="1"/>
    <col min="2" max="2" width="83.28125" style="2" customWidth="1"/>
    <col min="3" max="3" width="17.00390625" style="3" customWidth="1"/>
    <col min="4" max="4" width="24.00390625" style="3" customWidth="1"/>
    <col min="5" max="5" width="2.00390625" style="4" customWidth="1"/>
    <col min="6" max="6" width="12.140625" style="5" customWidth="1"/>
    <col min="7" max="7" width="9.28125" style="3" customWidth="1"/>
    <col min="8" max="16384" width="11.421875" style="6" customWidth="1"/>
  </cols>
  <sheetData>
    <row r="1" spans="1:11" s="23" customFormat="1" ht="49.5" customHeight="1" thickBot="1">
      <c r="A1" s="157">
        <v>10</v>
      </c>
      <c r="B1" s="129" t="s">
        <v>26</v>
      </c>
      <c r="C1" s="130"/>
      <c r="D1" s="130"/>
      <c r="E1" s="131"/>
      <c r="F1" s="132"/>
      <c r="G1" s="130"/>
      <c r="H1" s="133"/>
      <c r="I1" s="133"/>
      <c r="J1" s="133"/>
      <c r="K1" s="133"/>
    </row>
    <row r="2" spans="1:11" s="7" customFormat="1" ht="24.75" customHeight="1">
      <c r="A2" s="134"/>
      <c r="B2" s="156" t="s">
        <v>80</v>
      </c>
      <c r="C2" s="13"/>
      <c r="D2" s="134"/>
      <c r="E2" s="135"/>
      <c r="F2" s="136"/>
      <c r="G2" s="134"/>
      <c r="H2" s="134"/>
      <c r="I2" s="134"/>
      <c r="J2" s="134"/>
      <c r="K2" s="134"/>
    </row>
    <row r="3" spans="1:11" s="2" customFormat="1" ht="24.75" customHeight="1">
      <c r="A3" s="137"/>
      <c r="B3" s="11" t="s">
        <v>81</v>
      </c>
      <c r="C3" s="76">
        <v>0</v>
      </c>
      <c r="D3" s="137"/>
      <c r="E3" s="138"/>
      <c r="F3" s="139"/>
      <c r="G3" s="137"/>
      <c r="H3" s="137"/>
      <c r="I3" s="137"/>
      <c r="J3" s="137"/>
      <c r="K3" s="137"/>
    </row>
    <row r="4" spans="1:11" s="2" customFormat="1" ht="24.75" customHeight="1">
      <c r="A4" s="137"/>
      <c r="B4" s="11" t="s">
        <v>32</v>
      </c>
      <c r="C4" s="76">
        <v>0</v>
      </c>
      <c r="D4" s="137"/>
      <c r="E4" s="138"/>
      <c r="F4" s="139"/>
      <c r="G4" s="137"/>
      <c r="H4" s="137"/>
      <c r="I4" s="137"/>
      <c r="J4" s="137"/>
      <c r="K4" s="137"/>
    </row>
    <row r="5" spans="1:11" s="8" customFormat="1" ht="24.75" customHeight="1" thickBot="1">
      <c r="A5" s="140"/>
      <c r="B5" s="154" t="s">
        <v>8</v>
      </c>
      <c r="C5" s="155">
        <f>(C3*C4)/100</f>
        <v>0</v>
      </c>
      <c r="D5" s="140"/>
      <c r="E5" s="141"/>
      <c r="F5" s="142"/>
      <c r="G5" s="140"/>
      <c r="H5" s="140"/>
      <c r="I5" s="140"/>
      <c r="J5" s="140"/>
      <c r="K5" s="140"/>
    </row>
    <row r="6" spans="1:11" ht="69" customHeight="1" thickBot="1">
      <c r="A6" s="143"/>
      <c r="B6" s="137"/>
      <c r="C6" s="144"/>
      <c r="D6" s="144"/>
      <c r="E6" s="145"/>
      <c r="F6" s="146"/>
      <c r="G6" s="144"/>
      <c r="H6" s="147"/>
      <c r="I6" s="147"/>
      <c r="J6" s="147"/>
      <c r="K6" s="147"/>
    </row>
    <row r="7" spans="1:11" s="9" customFormat="1" ht="15" customHeight="1" thickBot="1">
      <c r="A7" s="148"/>
      <c r="B7" s="19" t="s">
        <v>31</v>
      </c>
      <c r="C7" s="20"/>
      <c r="D7" s="148"/>
      <c r="E7" s="149"/>
      <c r="F7" s="150"/>
      <c r="G7" s="148"/>
      <c r="H7" s="148"/>
      <c r="I7" s="148"/>
      <c r="J7" s="148"/>
      <c r="K7" s="148"/>
    </row>
    <row r="8" spans="1:11" s="9" customFormat="1" ht="15" customHeight="1">
      <c r="A8" s="148"/>
      <c r="B8" s="17" t="s">
        <v>44</v>
      </c>
      <c r="C8" s="18">
        <v>500</v>
      </c>
      <c r="D8" s="148"/>
      <c r="E8" s="149"/>
      <c r="F8" s="150"/>
      <c r="G8" s="148"/>
      <c r="H8" s="148"/>
      <c r="I8" s="148"/>
      <c r="J8" s="148"/>
      <c r="K8" s="148"/>
    </row>
    <row r="9" spans="1:11" s="9" customFormat="1" ht="15" customHeight="1">
      <c r="A9" s="148"/>
      <c r="B9" s="14" t="s">
        <v>32</v>
      </c>
      <c r="C9" s="15">
        <v>3</v>
      </c>
      <c r="D9" s="148"/>
      <c r="E9" s="149"/>
      <c r="F9" s="150"/>
      <c r="G9" s="148"/>
      <c r="H9" s="148"/>
      <c r="I9" s="148"/>
      <c r="J9" s="148"/>
      <c r="K9" s="148"/>
    </row>
    <row r="10" spans="1:11" s="10" customFormat="1" ht="15" customHeight="1" thickBot="1">
      <c r="A10" s="151"/>
      <c r="B10" s="21" t="s">
        <v>8</v>
      </c>
      <c r="C10" s="22">
        <v>15</v>
      </c>
      <c r="D10" s="151"/>
      <c r="E10" s="152"/>
      <c r="F10" s="153"/>
      <c r="G10" s="151"/>
      <c r="H10" s="151"/>
      <c r="I10" s="151"/>
      <c r="J10" s="151"/>
      <c r="K10" s="151"/>
    </row>
    <row r="11" spans="1:11" ht="14.25">
      <c r="A11" s="143"/>
      <c r="B11" s="137"/>
      <c r="C11" s="144"/>
      <c r="D11" s="144"/>
      <c r="E11" s="145"/>
      <c r="F11" s="146"/>
      <c r="G11" s="144"/>
      <c r="H11" s="147"/>
      <c r="I11" s="147"/>
      <c r="J11" s="147"/>
      <c r="K11" s="147"/>
    </row>
    <row r="12" spans="1:11" ht="14.25">
      <c r="A12" s="143"/>
      <c r="B12" s="137"/>
      <c r="C12" s="144"/>
      <c r="D12" s="144"/>
      <c r="E12" s="145"/>
      <c r="F12" s="146"/>
      <c r="G12" s="144"/>
      <c r="H12" s="147"/>
      <c r="I12" s="147"/>
      <c r="J12" s="147"/>
      <c r="K12" s="147"/>
    </row>
    <row r="13" spans="1:11" ht="14.25">
      <c r="A13" s="143"/>
      <c r="B13" s="137"/>
      <c r="C13" s="144"/>
      <c r="D13" s="144"/>
      <c r="E13" s="145"/>
      <c r="F13" s="146"/>
      <c r="G13" s="144"/>
      <c r="H13" s="147"/>
      <c r="I13" s="147"/>
      <c r="J13" s="147"/>
      <c r="K13" s="147"/>
    </row>
    <row r="14" spans="1:11" ht="14.25">
      <c r="A14" s="143"/>
      <c r="B14" s="137"/>
      <c r="C14" s="144"/>
      <c r="D14" s="144"/>
      <c r="E14" s="145"/>
      <c r="F14" s="146"/>
      <c r="G14" s="144"/>
      <c r="H14" s="147"/>
      <c r="I14" s="147"/>
      <c r="J14" s="147"/>
      <c r="K14" s="147"/>
    </row>
    <row r="15" spans="1:11" ht="14.25">
      <c r="A15" s="143"/>
      <c r="B15" s="137"/>
      <c r="C15" s="144"/>
      <c r="D15" s="144"/>
      <c r="E15" s="145"/>
      <c r="F15" s="146"/>
      <c r="G15" s="144"/>
      <c r="H15" s="147"/>
      <c r="I15" s="147"/>
      <c r="J15" s="147"/>
      <c r="K15" s="147"/>
    </row>
    <row r="16" spans="1:11" ht="14.25">
      <c r="A16" s="143"/>
      <c r="B16" s="137"/>
      <c r="C16" s="144"/>
      <c r="D16" s="144"/>
      <c r="E16" s="145"/>
      <c r="F16" s="146"/>
      <c r="G16" s="144"/>
      <c r="H16" s="147"/>
      <c r="I16" s="147"/>
      <c r="J16" s="147"/>
      <c r="K16" s="147"/>
    </row>
    <row r="17" spans="1:11" ht="14.25">
      <c r="A17" s="143"/>
      <c r="B17" s="137"/>
      <c r="C17" s="144"/>
      <c r="D17" s="144"/>
      <c r="E17" s="145"/>
      <c r="F17" s="146"/>
      <c r="G17" s="144"/>
      <c r="H17" s="147"/>
      <c r="I17" s="147"/>
      <c r="J17" s="147"/>
      <c r="K17" s="147"/>
    </row>
    <row r="18" spans="1:11" ht="14.25">
      <c r="A18" s="143"/>
      <c r="B18" s="137"/>
      <c r="C18" s="144"/>
      <c r="D18" s="144"/>
      <c r="E18" s="145"/>
      <c r="F18" s="146"/>
      <c r="G18" s="144"/>
      <c r="H18" s="147"/>
      <c r="I18" s="147"/>
      <c r="J18" s="147"/>
      <c r="K18" s="147"/>
    </row>
    <row r="19" spans="1:11" ht="14.25">
      <c r="A19" s="143"/>
      <c r="B19" s="137"/>
      <c r="C19" s="144"/>
      <c r="D19" s="144"/>
      <c r="E19" s="145"/>
      <c r="F19" s="146"/>
      <c r="G19" s="144"/>
      <c r="H19" s="147"/>
      <c r="I19" s="147"/>
      <c r="J19" s="147"/>
      <c r="K19" s="147"/>
    </row>
    <row r="20" spans="1:11" ht="14.25">
      <c r="A20" s="143"/>
      <c r="B20" s="137"/>
      <c r="C20" s="144"/>
      <c r="D20" s="144"/>
      <c r="E20" s="145"/>
      <c r="F20" s="146"/>
      <c r="G20" s="144"/>
      <c r="H20" s="147"/>
      <c r="I20" s="147"/>
      <c r="J20" s="147"/>
      <c r="K20" s="147"/>
    </row>
    <row r="21" spans="1:11" ht="14.25">
      <c r="A21" s="143"/>
      <c r="B21" s="137"/>
      <c r="C21" s="144"/>
      <c r="D21" s="144"/>
      <c r="E21" s="145"/>
      <c r="F21" s="146"/>
      <c r="G21" s="144"/>
      <c r="H21" s="147"/>
      <c r="I21" s="147"/>
      <c r="J21" s="147"/>
      <c r="K21" s="147"/>
    </row>
    <row r="22" spans="1:11" ht="14.25">
      <c r="A22" s="143"/>
      <c r="B22" s="137"/>
      <c r="C22" s="144"/>
      <c r="D22" s="144"/>
      <c r="E22" s="145"/>
      <c r="F22" s="146"/>
      <c r="G22" s="144"/>
      <c r="H22" s="147"/>
      <c r="I22" s="147"/>
      <c r="J22" s="147"/>
      <c r="K22" s="147"/>
    </row>
    <row r="23" spans="1:11" ht="14.25">
      <c r="A23" s="143"/>
      <c r="B23" s="137"/>
      <c r="C23" s="144"/>
      <c r="D23" s="144"/>
      <c r="E23" s="145"/>
      <c r="F23" s="146"/>
      <c r="G23" s="144"/>
      <c r="H23" s="147"/>
      <c r="I23" s="147"/>
      <c r="J23" s="147"/>
      <c r="K23" s="147"/>
    </row>
    <row r="47" spans="1:7" ht="14.25">
      <c r="A47" s="6"/>
      <c r="B47" s="6"/>
      <c r="C47" s="6"/>
      <c r="D47" s="6"/>
      <c r="E47" s="6"/>
      <c r="F47" s="6"/>
      <c r="G47" s="4"/>
    </row>
  </sheetData>
  <sheetProtection password="81A0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47"/>
  <sheetViews>
    <sheetView zoomScale="120" zoomScaleNormal="120" zoomScalePageLayoutView="0" workbookViewId="0" topLeftCell="A1">
      <selection activeCell="C3" sqref="C3"/>
    </sheetView>
  </sheetViews>
  <sheetFormatPr defaultColWidth="11.421875" defaultRowHeight="15"/>
  <cols>
    <col min="1" max="1" width="7.7109375" style="1" customWidth="1"/>
    <col min="2" max="2" width="75.28125" style="2" customWidth="1"/>
    <col min="3" max="3" width="17.00390625" style="3" customWidth="1"/>
    <col min="4" max="4" width="24.00390625" style="3" customWidth="1"/>
    <col min="5" max="5" width="2.00390625" style="4" customWidth="1"/>
    <col min="6" max="6" width="12.140625" style="5" customWidth="1"/>
    <col min="7" max="7" width="9.28125" style="3" customWidth="1"/>
    <col min="8" max="16384" width="11.421875" style="6" customWidth="1"/>
  </cols>
  <sheetData>
    <row r="1" spans="1:11" s="23" customFormat="1" ht="49.5" customHeight="1" thickBot="1">
      <c r="A1" s="157">
        <v>1</v>
      </c>
      <c r="B1" s="129" t="s">
        <v>26</v>
      </c>
      <c r="C1" s="130"/>
      <c r="D1" s="130"/>
      <c r="E1" s="131"/>
      <c r="F1" s="132"/>
      <c r="G1" s="130"/>
      <c r="H1" s="133"/>
      <c r="I1" s="133"/>
      <c r="J1" s="133"/>
      <c r="K1" s="133"/>
    </row>
    <row r="2" spans="1:11" s="7" customFormat="1" ht="24.75" customHeight="1">
      <c r="A2" s="134"/>
      <c r="B2" s="156" t="s">
        <v>70</v>
      </c>
      <c r="C2" s="13"/>
      <c r="D2" s="134"/>
      <c r="E2" s="135"/>
      <c r="F2" s="136"/>
      <c r="G2" s="134"/>
      <c r="H2" s="134"/>
      <c r="I2" s="134"/>
      <c r="J2" s="134"/>
      <c r="K2" s="134"/>
    </row>
    <row r="3" spans="1:11" s="2" customFormat="1" ht="24.75" customHeight="1">
      <c r="A3" s="137"/>
      <c r="B3" s="11" t="s">
        <v>37</v>
      </c>
      <c r="C3" s="76">
        <v>0</v>
      </c>
      <c r="D3" s="137"/>
      <c r="E3" s="138"/>
      <c r="F3" s="139"/>
      <c r="G3" s="137"/>
      <c r="H3" s="137"/>
      <c r="I3" s="137"/>
      <c r="J3" s="137"/>
      <c r="K3" s="137"/>
    </row>
    <row r="4" spans="1:11" s="2" customFormat="1" ht="24.75" customHeight="1">
      <c r="A4" s="137"/>
      <c r="B4" s="11" t="s">
        <v>11</v>
      </c>
      <c r="C4" s="76">
        <v>0</v>
      </c>
      <c r="D4" s="137"/>
      <c r="E4" s="138"/>
      <c r="F4" s="139"/>
      <c r="G4" s="137"/>
      <c r="H4" s="137"/>
      <c r="I4" s="137"/>
      <c r="J4" s="137"/>
      <c r="K4" s="137"/>
    </row>
    <row r="5" spans="1:11" s="8" customFormat="1" ht="24.75" customHeight="1" thickBot="1">
      <c r="A5" s="140"/>
      <c r="B5" s="154" t="s">
        <v>8</v>
      </c>
      <c r="C5" s="155">
        <f>(C3*C4)/200</f>
        <v>0</v>
      </c>
      <c r="D5" s="140"/>
      <c r="E5" s="141"/>
      <c r="F5" s="142"/>
      <c r="G5" s="140"/>
      <c r="H5" s="140"/>
      <c r="I5" s="140"/>
      <c r="J5" s="140"/>
      <c r="K5" s="140"/>
    </row>
    <row r="6" spans="1:11" ht="69" customHeight="1" thickBot="1">
      <c r="A6" s="143"/>
      <c r="B6" s="137"/>
      <c r="C6" s="144"/>
      <c r="D6" s="144"/>
      <c r="E6" s="145"/>
      <c r="F6" s="146"/>
      <c r="G6" s="144"/>
      <c r="H6" s="147"/>
      <c r="I6" s="147"/>
      <c r="J6" s="147"/>
      <c r="K6" s="147"/>
    </row>
    <row r="7" spans="1:11" s="9" customFormat="1" ht="15" customHeight="1" thickBot="1">
      <c r="A7" s="148"/>
      <c r="B7" s="19" t="s">
        <v>13</v>
      </c>
      <c r="C7" s="20"/>
      <c r="D7" s="148"/>
      <c r="E7" s="149"/>
      <c r="F7" s="150"/>
      <c r="G7" s="148"/>
      <c r="H7" s="148"/>
      <c r="I7" s="148"/>
      <c r="J7" s="148"/>
      <c r="K7" s="148"/>
    </row>
    <row r="8" spans="1:11" s="9" customFormat="1" ht="15" customHeight="1">
      <c r="A8" s="148"/>
      <c r="B8" s="17" t="s">
        <v>37</v>
      </c>
      <c r="C8" s="18">
        <v>250</v>
      </c>
      <c r="D8" s="148"/>
      <c r="E8" s="149"/>
      <c r="F8" s="150"/>
      <c r="G8" s="148"/>
      <c r="H8" s="148"/>
      <c r="I8" s="148"/>
      <c r="J8" s="148"/>
      <c r="K8" s="148"/>
    </row>
    <row r="9" spans="1:11" s="9" customFormat="1" ht="15" customHeight="1">
      <c r="A9" s="148"/>
      <c r="B9" s="14" t="s">
        <v>11</v>
      </c>
      <c r="C9" s="15">
        <v>6</v>
      </c>
      <c r="D9" s="148"/>
      <c r="E9" s="149"/>
      <c r="F9" s="150"/>
      <c r="G9" s="148"/>
      <c r="H9" s="148"/>
      <c r="I9" s="148"/>
      <c r="J9" s="148"/>
      <c r="K9" s="148"/>
    </row>
    <row r="10" spans="1:11" s="10" customFormat="1" ht="15" customHeight="1" thickBot="1">
      <c r="A10" s="151"/>
      <c r="B10" s="21" t="s">
        <v>8</v>
      </c>
      <c r="C10" s="22">
        <v>7.5</v>
      </c>
      <c r="D10" s="151"/>
      <c r="E10" s="152"/>
      <c r="F10" s="153"/>
      <c r="G10" s="151"/>
      <c r="H10" s="151"/>
      <c r="I10" s="151"/>
      <c r="J10" s="151"/>
      <c r="K10" s="151"/>
    </row>
    <row r="11" spans="1:11" ht="14.25">
      <c r="A11" s="143"/>
      <c r="B11" s="137"/>
      <c r="C11" s="144"/>
      <c r="D11" s="144"/>
      <c r="E11" s="145"/>
      <c r="F11" s="146"/>
      <c r="G11" s="144"/>
      <c r="H11" s="147"/>
      <c r="I11" s="147"/>
      <c r="J11" s="147"/>
      <c r="K11" s="147"/>
    </row>
    <row r="12" spans="1:11" ht="14.25">
      <c r="A12" s="143"/>
      <c r="B12" s="137"/>
      <c r="C12" s="144"/>
      <c r="D12" s="144"/>
      <c r="E12" s="145"/>
      <c r="F12" s="146"/>
      <c r="G12" s="144"/>
      <c r="H12" s="147"/>
      <c r="I12" s="147"/>
      <c r="J12" s="147"/>
      <c r="K12" s="147"/>
    </row>
    <row r="13" spans="1:11" ht="14.25">
      <c r="A13" s="143"/>
      <c r="B13" s="137"/>
      <c r="C13" s="144"/>
      <c r="D13" s="144"/>
      <c r="E13" s="145"/>
      <c r="F13" s="146"/>
      <c r="G13" s="144"/>
      <c r="H13" s="147"/>
      <c r="I13" s="147"/>
      <c r="J13" s="147"/>
      <c r="K13" s="147"/>
    </row>
    <row r="14" spans="1:11" ht="14.25">
      <c r="A14" s="143"/>
      <c r="B14" s="137"/>
      <c r="C14" s="144"/>
      <c r="D14" s="144"/>
      <c r="E14" s="145"/>
      <c r="F14" s="146"/>
      <c r="G14" s="144"/>
      <c r="H14" s="147"/>
      <c r="I14" s="147"/>
      <c r="J14" s="147"/>
      <c r="K14" s="147"/>
    </row>
    <row r="15" spans="1:11" ht="14.25">
      <c r="A15" s="143"/>
      <c r="B15" s="137"/>
      <c r="C15" s="144"/>
      <c r="D15" s="144"/>
      <c r="E15" s="145"/>
      <c r="F15" s="146"/>
      <c r="G15" s="144"/>
      <c r="H15" s="147"/>
      <c r="I15" s="147"/>
      <c r="J15" s="147"/>
      <c r="K15" s="147"/>
    </row>
    <row r="16" spans="1:11" ht="14.25">
      <c r="A16" s="143"/>
      <c r="B16" s="137"/>
      <c r="C16" s="144"/>
      <c r="D16" s="144"/>
      <c r="E16" s="145"/>
      <c r="F16" s="146"/>
      <c r="G16" s="144"/>
      <c r="H16" s="147"/>
      <c r="I16" s="147"/>
      <c r="J16" s="147"/>
      <c r="K16" s="147"/>
    </row>
    <row r="17" spans="1:11" ht="14.25">
      <c r="A17" s="143"/>
      <c r="B17" s="137"/>
      <c r="C17" s="144"/>
      <c r="D17" s="144"/>
      <c r="E17" s="145"/>
      <c r="F17" s="146"/>
      <c r="G17" s="144"/>
      <c r="H17" s="147"/>
      <c r="I17" s="147"/>
      <c r="J17" s="147"/>
      <c r="K17" s="147"/>
    </row>
    <row r="18" spans="1:11" ht="14.25">
      <c r="A18" s="143"/>
      <c r="B18" s="137"/>
      <c r="C18" s="144"/>
      <c r="D18" s="144"/>
      <c r="E18" s="145"/>
      <c r="F18" s="146"/>
      <c r="G18" s="144"/>
      <c r="H18" s="147"/>
      <c r="I18" s="147"/>
      <c r="J18" s="147"/>
      <c r="K18" s="147"/>
    </row>
    <row r="19" spans="1:11" ht="14.25">
      <c r="A19" s="143"/>
      <c r="B19" s="137"/>
      <c r="C19" s="144"/>
      <c r="D19" s="144"/>
      <c r="E19" s="145"/>
      <c r="F19" s="146"/>
      <c r="G19" s="144"/>
      <c r="H19" s="147"/>
      <c r="I19" s="147"/>
      <c r="J19" s="147"/>
      <c r="K19" s="147"/>
    </row>
    <row r="20" spans="1:11" ht="14.25">
      <c r="A20" s="143"/>
      <c r="B20" s="137"/>
      <c r="C20" s="144"/>
      <c r="D20" s="144"/>
      <c r="E20" s="145"/>
      <c r="F20" s="146"/>
      <c r="G20" s="144"/>
      <c r="H20" s="147"/>
      <c r="I20" s="147"/>
      <c r="J20" s="147"/>
      <c r="K20" s="147"/>
    </row>
    <row r="21" spans="1:11" ht="14.25">
      <c r="A21" s="143"/>
      <c r="B21" s="137"/>
      <c r="C21" s="144"/>
      <c r="D21" s="144"/>
      <c r="E21" s="145"/>
      <c r="F21" s="146"/>
      <c r="G21" s="144"/>
      <c r="H21" s="147"/>
      <c r="I21" s="147"/>
      <c r="J21" s="147"/>
      <c r="K21" s="147"/>
    </row>
    <row r="22" spans="1:11" ht="14.25">
      <c r="A22" s="143"/>
      <c r="B22" s="137"/>
      <c r="C22" s="144"/>
      <c r="D22" s="144"/>
      <c r="E22" s="145"/>
      <c r="F22" s="146"/>
      <c r="G22" s="144"/>
      <c r="H22" s="147"/>
      <c r="I22" s="147"/>
      <c r="J22" s="147"/>
      <c r="K22" s="147"/>
    </row>
    <row r="23" spans="1:11" ht="14.25">
      <c r="A23" s="143"/>
      <c r="B23" s="137"/>
      <c r="C23" s="144"/>
      <c r="D23" s="144"/>
      <c r="E23" s="145"/>
      <c r="F23" s="146"/>
      <c r="G23" s="144"/>
      <c r="H23" s="147"/>
      <c r="I23" s="147"/>
      <c r="J23" s="147"/>
      <c r="K23" s="147"/>
    </row>
    <row r="47" spans="1:7" ht="14.25">
      <c r="A47" s="6"/>
      <c r="B47" s="6"/>
      <c r="C47" s="6"/>
      <c r="D47" s="6"/>
      <c r="E47" s="6"/>
      <c r="F47" s="6"/>
      <c r="G47" s="4"/>
    </row>
  </sheetData>
  <sheetProtection password="81A0"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K47"/>
  <sheetViews>
    <sheetView zoomScale="120" zoomScaleNormal="120" zoomScalePageLayoutView="0" workbookViewId="0" topLeftCell="A1">
      <selection activeCell="C3" sqref="C3"/>
    </sheetView>
  </sheetViews>
  <sheetFormatPr defaultColWidth="11.421875" defaultRowHeight="15"/>
  <cols>
    <col min="1" max="1" width="7.7109375" style="1" customWidth="1"/>
    <col min="2" max="2" width="75.28125" style="2" customWidth="1"/>
    <col min="3" max="3" width="17.00390625" style="3" customWidth="1"/>
    <col min="4" max="4" width="24.00390625" style="3" customWidth="1"/>
    <col min="5" max="5" width="2.00390625" style="4" customWidth="1"/>
    <col min="6" max="6" width="12.140625" style="5" customWidth="1"/>
    <col min="7" max="7" width="9.28125" style="3" customWidth="1"/>
    <col min="8" max="16384" width="11.421875" style="6" customWidth="1"/>
  </cols>
  <sheetData>
    <row r="1" spans="1:11" s="23" customFormat="1" ht="49.5" customHeight="1" thickBot="1">
      <c r="A1" s="157">
        <v>2</v>
      </c>
      <c r="B1" s="129" t="s">
        <v>26</v>
      </c>
      <c r="C1" s="130"/>
      <c r="D1" s="130"/>
      <c r="E1" s="131"/>
      <c r="F1" s="132"/>
      <c r="G1" s="130"/>
      <c r="H1" s="133"/>
      <c r="I1" s="133"/>
      <c r="J1" s="133"/>
      <c r="K1" s="133"/>
    </row>
    <row r="2" spans="1:11" s="7" customFormat="1" ht="24.75" customHeight="1">
      <c r="A2" s="134"/>
      <c r="B2" s="156" t="s">
        <v>71</v>
      </c>
      <c r="C2" s="13"/>
      <c r="D2" s="134"/>
      <c r="E2" s="135"/>
      <c r="F2" s="136"/>
      <c r="G2" s="134"/>
      <c r="H2" s="134"/>
      <c r="I2" s="134"/>
      <c r="J2" s="134"/>
      <c r="K2" s="134"/>
    </row>
    <row r="3" spans="1:11" s="2" customFormat="1" ht="24.75" customHeight="1">
      <c r="A3" s="137"/>
      <c r="B3" s="11" t="s">
        <v>36</v>
      </c>
      <c r="C3" s="76">
        <v>0</v>
      </c>
      <c r="D3" s="137"/>
      <c r="E3" s="138"/>
      <c r="F3" s="139"/>
      <c r="G3" s="137"/>
      <c r="H3" s="137"/>
      <c r="I3" s="137"/>
      <c r="J3" s="137"/>
      <c r="K3" s="137"/>
    </row>
    <row r="4" spans="1:11" s="2" customFormat="1" ht="24.75" customHeight="1">
      <c r="A4" s="137"/>
      <c r="B4" s="11" t="s">
        <v>20</v>
      </c>
      <c r="C4" s="76">
        <v>0</v>
      </c>
      <c r="D4" s="137"/>
      <c r="E4" s="138"/>
      <c r="F4" s="139"/>
      <c r="G4" s="137"/>
      <c r="H4" s="137"/>
      <c r="I4" s="137"/>
      <c r="J4" s="137"/>
      <c r="K4" s="137"/>
    </row>
    <row r="5" spans="1:11" s="8" customFormat="1" ht="24.75" customHeight="1" thickBot="1">
      <c r="A5" s="140"/>
      <c r="B5" s="154" t="s">
        <v>8</v>
      </c>
      <c r="C5" s="155">
        <f>(C3*C4)/150</f>
        <v>0</v>
      </c>
      <c r="D5" s="140"/>
      <c r="E5" s="141"/>
      <c r="F5" s="142"/>
      <c r="G5" s="140"/>
      <c r="H5" s="140"/>
      <c r="I5" s="140"/>
      <c r="J5" s="140"/>
      <c r="K5" s="140"/>
    </row>
    <row r="6" spans="1:11" ht="69" customHeight="1" thickBot="1">
      <c r="A6" s="143"/>
      <c r="B6" s="137"/>
      <c r="C6" s="144"/>
      <c r="D6" s="144"/>
      <c r="E6" s="145"/>
      <c r="F6" s="146"/>
      <c r="G6" s="144"/>
      <c r="H6" s="147"/>
      <c r="I6" s="147"/>
      <c r="J6" s="147"/>
      <c r="K6" s="147"/>
    </row>
    <row r="7" spans="1:11" s="9" customFormat="1" ht="15" customHeight="1" thickBot="1">
      <c r="A7" s="148"/>
      <c r="B7" s="19" t="s">
        <v>14</v>
      </c>
      <c r="C7" s="20"/>
      <c r="D7" s="148"/>
      <c r="E7" s="149"/>
      <c r="F7" s="150"/>
      <c r="G7" s="148"/>
      <c r="H7" s="148"/>
      <c r="I7" s="148"/>
      <c r="J7" s="148"/>
      <c r="K7" s="148"/>
    </row>
    <row r="8" spans="1:11" s="9" customFormat="1" ht="15" customHeight="1">
      <c r="A8" s="148"/>
      <c r="B8" s="17" t="s">
        <v>36</v>
      </c>
      <c r="C8" s="18">
        <v>100</v>
      </c>
      <c r="D8" s="148"/>
      <c r="E8" s="149"/>
      <c r="F8" s="150"/>
      <c r="G8" s="148"/>
      <c r="H8" s="148"/>
      <c r="I8" s="148"/>
      <c r="J8" s="148"/>
      <c r="K8" s="148"/>
    </row>
    <row r="9" spans="1:11" s="9" customFormat="1" ht="15" customHeight="1">
      <c r="A9" s="148"/>
      <c r="B9" s="14" t="s">
        <v>20</v>
      </c>
      <c r="C9" s="15">
        <v>3</v>
      </c>
      <c r="D9" s="148"/>
      <c r="E9" s="149"/>
      <c r="F9" s="150"/>
      <c r="G9" s="148"/>
      <c r="H9" s="148"/>
      <c r="I9" s="148"/>
      <c r="J9" s="148"/>
      <c r="K9" s="148"/>
    </row>
    <row r="10" spans="1:11" s="10" customFormat="1" ht="15" customHeight="1" thickBot="1">
      <c r="A10" s="151"/>
      <c r="B10" s="21" t="s">
        <v>12</v>
      </c>
      <c r="C10" s="16">
        <v>2.5</v>
      </c>
      <c r="D10" s="151"/>
      <c r="E10" s="152"/>
      <c r="F10" s="153"/>
      <c r="G10" s="151"/>
      <c r="H10" s="151"/>
      <c r="I10" s="151"/>
      <c r="J10" s="151"/>
      <c r="K10" s="151"/>
    </row>
    <row r="11" spans="1:11" ht="14.25">
      <c r="A11" s="143"/>
      <c r="B11" s="137"/>
      <c r="C11" s="144"/>
      <c r="D11" s="144"/>
      <c r="E11" s="145"/>
      <c r="F11" s="146"/>
      <c r="G11" s="144"/>
      <c r="H11" s="147"/>
      <c r="I11" s="147"/>
      <c r="J11" s="147"/>
      <c r="K11" s="147"/>
    </row>
    <row r="12" spans="1:11" ht="14.25">
      <c r="A12" s="143"/>
      <c r="B12" s="137"/>
      <c r="C12" s="144"/>
      <c r="D12" s="144"/>
      <c r="E12" s="145"/>
      <c r="F12" s="146"/>
      <c r="G12" s="144"/>
      <c r="H12" s="147"/>
      <c r="I12" s="147"/>
      <c r="J12" s="147"/>
      <c r="K12" s="147"/>
    </row>
    <row r="13" spans="1:11" ht="14.25">
      <c r="A13" s="143"/>
      <c r="B13" s="137"/>
      <c r="C13" s="144"/>
      <c r="D13" s="144"/>
      <c r="E13" s="145"/>
      <c r="F13" s="146"/>
      <c r="G13" s="144"/>
      <c r="H13" s="147"/>
      <c r="I13" s="147"/>
      <c r="J13" s="147"/>
      <c r="K13" s="147"/>
    </row>
    <row r="14" spans="1:11" ht="14.25">
      <c r="A14" s="143"/>
      <c r="B14" s="137"/>
      <c r="C14" s="144"/>
      <c r="D14" s="144"/>
      <c r="E14" s="145"/>
      <c r="F14" s="146"/>
      <c r="G14" s="144"/>
      <c r="H14" s="147"/>
      <c r="I14" s="147"/>
      <c r="J14" s="147"/>
      <c r="K14" s="147"/>
    </row>
    <row r="15" spans="1:11" ht="14.25">
      <c r="A15" s="143"/>
      <c r="B15" s="137"/>
      <c r="C15" s="144"/>
      <c r="D15" s="144"/>
      <c r="E15" s="145"/>
      <c r="F15" s="146"/>
      <c r="G15" s="144"/>
      <c r="H15" s="147"/>
      <c r="I15" s="147"/>
      <c r="J15" s="147"/>
      <c r="K15" s="147"/>
    </row>
    <row r="16" spans="1:11" ht="14.25">
      <c r="A16" s="143"/>
      <c r="B16" s="137"/>
      <c r="C16" s="144"/>
      <c r="D16" s="144"/>
      <c r="E16" s="145"/>
      <c r="F16" s="146"/>
      <c r="G16" s="144"/>
      <c r="H16" s="147"/>
      <c r="I16" s="147"/>
      <c r="J16" s="147"/>
      <c r="K16" s="147"/>
    </row>
    <row r="17" spans="1:11" ht="14.25">
      <c r="A17" s="143"/>
      <c r="B17" s="137"/>
      <c r="C17" s="144"/>
      <c r="D17" s="144"/>
      <c r="E17" s="145"/>
      <c r="F17" s="146"/>
      <c r="G17" s="144"/>
      <c r="H17" s="147"/>
      <c r="I17" s="147"/>
      <c r="J17" s="147"/>
      <c r="K17" s="147"/>
    </row>
    <row r="18" spans="1:11" ht="14.25">
      <c r="A18" s="143"/>
      <c r="B18" s="137"/>
      <c r="C18" s="144"/>
      <c r="D18" s="144"/>
      <c r="E18" s="145"/>
      <c r="F18" s="146"/>
      <c r="G18" s="144"/>
      <c r="H18" s="147"/>
      <c r="I18" s="147"/>
      <c r="J18" s="147"/>
      <c r="K18" s="147"/>
    </row>
    <row r="19" spans="1:11" ht="14.25">
      <c r="A19" s="143"/>
      <c r="B19" s="137"/>
      <c r="C19" s="144"/>
      <c r="D19" s="144"/>
      <c r="E19" s="145"/>
      <c r="F19" s="146"/>
      <c r="G19" s="144"/>
      <c r="H19" s="147"/>
      <c r="I19" s="147"/>
      <c r="J19" s="147"/>
      <c r="K19" s="147"/>
    </row>
    <row r="20" spans="1:11" ht="14.25">
      <c r="A20" s="143"/>
      <c r="B20" s="137"/>
      <c r="C20" s="144"/>
      <c r="D20" s="144"/>
      <c r="E20" s="145"/>
      <c r="F20" s="146"/>
      <c r="G20" s="144"/>
      <c r="H20" s="147"/>
      <c r="I20" s="147"/>
      <c r="J20" s="147"/>
      <c r="K20" s="147"/>
    </row>
    <row r="21" spans="1:11" ht="14.25">
      <c r="A21" s="143"/>
      <c r="B21" s="137"/>
      <c r="C21" s="144"/>
      <c r="D21" s="144"/>
      <c r="E21" s="145"/>
      <c r="F21" s="146"/>
      <c r="G21" s="144"/>
      <c r="H21" s="147"/>
      <c r="I21" s="147"/>
      <c r="J21" s="147"/>
      <c r="K21" s="147"/>
    </row>
    <row r="22" spans="1:11" ht="14.25">
      <c r="A22" s="143"/>
      <c r="B22" s="137"/>
      <c r="C22" s="144"/>
      <c r="D22" s="144"/>
      <c r="E22" s="145"/>
      <c r="F22" s="146"/>
      <c r="G22" s="144"/>
      <c r="H22" s="147"/>
      <c r="I22" s="147"/>
      <c r="J22" s="147"/>
      <c r="K22" s="147"/>
    </row>
    <row r="23" spans="1:11" ht="14.25">
      <c r="A23" s="143"/>
      <c r="B23" s="137"/>
      <c r="C23" s="144"/>
      <c r="D23" s="144"/>
      <c r="E23" s="145"/>
      <c r="F23" s="146"/>
      <c r="G23" s="144"/>
      <c r="H23" s="147"/>
      <c r="I23" s="147"/>
      <c r="J23" s="147"/>
      <c r="K23" s="147"/>
    </row>
    <row r="47" spans="1:7" ht="14.25">
      <c r="A47" s="6"/>
      <c r="B47" s="6"/>
      <c r="C47" s="6"/>
      <c r="D47" s="6"/>
      <c r="E47" s="6"/>
      <c r="F47" s="6"/>
      <c r="G47" s="4"/>
    </row>
  </sheetData>
  <sheetProtection password="81A0"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K47"/>
  <sheetViews>
    <sheetView zoomScale="120" zoomScaleNormal="120" zoomScalePageLayoutView="0" workbookViewId="0" topLeftCell="A1">
      <selection activeCell="C3" sqref="C3"/>
    </sheetView>
  </sheetViews>
  <sheetFormatPr defaultColWidth="11.421875" defaultRowHeight="15"/>
  <cols>
    <col min="1" max="1" width="7.7109375" style="1" customWidth="1"/>
    <col min="2" max="2" width="75.28125" style="2" customWidth="1"/>
    <col min="3" max="3" width="17.00390625" style="3" customWidth="1"/>
    <col min="4" max="4" width="24.00390625" style="3" customWidth="1"/>
    <col min="5" max="5" width="2.00390625" style="4" customWidth="1"/>
    <col min="6" max="6" width="12.140625" style="5" customWidth="1"/>
    <col min="7" max="7" width="9.28125" style="3" customWidth="1"/>
    <col min="8" max="16384" width="11.421875" style="6" customWidth="1"/>
  </cols>
  <sheetData>
    <row r="1" spans="1:11" s="23" customFormat="1" ht="49.5" customHeight="1" thickBot="1">
      <c r="A1" s="157">
        <v>3</v>
      </c>
      <c r="B1" s="129" t="s">
        <v>26</v>
      </c>
      <c r="C1" s="130"/>
      <c r="D1" s="130"/>
      <c r="E1" s="132"/>
      <c r="F1" s="130"/>
      <c r="G1" s="133"/>
      <c r="H1" s="133"/>
      <c r="I1" s="133"/>
      <c r="J1" s="133"/>
      <c r="K1" s="133"/>
    </row>
    <row r="2" spans="1:11" s="7" customFormat="1" ht="24.75" customHeight="1">
      <c r="A2" s="134"/>
      <c r="B2" s="156" t="s">
        <v>72</v>
      </c>
      <c r="C2" s="13"/>
      <c r="D2" s="134"/>
      <c r="E2" s="135"/>
      <c r="F2" s="136"/>
      <c r="G2" s="134"/>
      <c r="H2" s="134"/>
      <c r="I2" s="134"/>
      <c r="J2" s="134"/>
      <c r="K2" s="134"/>
    </row>
    <row r="3" spans="1:11" s="2" customFormat="1" ht="24.75" customHeight="1">
      <c r="A3" s="137"/>
      <c r="B3" s="11" t="s">
        <v>38</v>
      </c>
      <c r="C3" s="76">
        <v>0</v>
      </c>
      <c r="D3" s="137"/>
      <c r="E3" s="138"/>
      <c r="F3" s="139"/>
      <c r="G3" s="137"/>
      <c r="H3" s="137"/>
      <c r="I3" s="137"/>
      <c r="J3" s="137"/>
      <c r="K3" s="137"/>
    </row>
    <row r="4" spans="1:11" s="2" customFormat="1" ht="24.75" customHeight="1">
      <c r="A4" s="137"/>
      <c r="B4" s="11" t="s">
        <v>16</v>
      </c>
      <c r="C4" s="76">
        <v>0</v>
      </c>
      <c r="D4" s="137"/>
      <c r="E4" s="138"/>
      <c r="F4" s="139"/>
      <c r="G4" s="137"/>
      <c r="H4" s="137"/>
      <c r="I4" s="137"/>
      <c r="J4" s="137"/>
      <c r="K4" s="137"/>
    </row>
    <row r="5" spans="1:11" s="8" customFormat="1" ht="24.75" customHeight="1" thickBot="1">
      <c r="A5" s="140"/>
      <c r="B5" s="154" t="s">
        <v>8</v>
      </c>
      <c r="C5" s="155">
        <f>(C3*C4)/250</f>
        <v>0</v>
      </c>
      <c r="D5" s="140"/>
      <c r="E5" s="141"/>
      <c r="F5" s="142"/>
      <c r="G5" s="140"/>
      <c r="H5" s="140"/>
      <c r="I5" s="140"/>
      <c r="J5" s="140"/>
      <c r="K5" s="140"/>
    </row>
    <row r="6" spans="1:11" ht="69" customHeight="1" thickBot="1">
      <c r="A6" s="143"/>
      <c r="B6" s="137"/>
      <c r="C6" s="144"/>
      <c r="D6" s="144"/>
      <c r="E6" s="145"/>
      <c r="F6" s="146"/>
      <c r="G6" s="144"/>
      <c r="H6" s="147"/>
      <c r="I6" s="147"/>
      <c r="J6" s="147"/>
      <c r="K6" s="147"/>
    </row>
    <row r="7" spans="1:11" s="9" customFormat="1" ht="15" customHeight="1" thickBot="1">
      <c r="A7" s="148"/>
      <c r="B7" s="19" t="s">
        <v>15</v>
      </c>
      <c r="C7" s="20"/>
      <c r="D7" s="148"/>
      <c r="E7" s="149"/>
      <c r="F7" s="150"/>
      <c r="G7" s="148"/>
      <c r="H7" s="148"/>
      <c r="I7" s="148"/>
      <c r="J7" s="148"/>
      <c r="K7" s="148"/>
    </row>
    <row r="8" spans="1:11" s="9" customFormat="1" ht="15" customHeight="1">
      <c r="A8" s="148"/>
      <c r="B8" s="17" t="s">
        <v>38</v>
      </c>
      <c r="C8" s="18">
        <v>200</v>
      </c>
      <c r="D8" s="148"/>
      <c r="E8" s="149"/>
      <c r="F8" s="150"/>
      <c r="G8" s="148"/>
      <c r="H8" s="148"/>
      <c r="I8" s="148"/>
      <c r="J8" s="148"/>
      <c r="K8" s="148"/>
    </row>
    <row r="9" spans="1:11" s="9" customFormat="1" ht="15" customHeight="1">
      <c r="A9" s="148"/>
      <c r="B9" s="14" t="s">
        <v>16</v>
      </c>
      <c r="C9" s="15">
        <v>4</v>
      </c>
      <c r="D9" s="148"/>
      <c r="E9" s="149"/>
      <c r="F9" s="150"/>
      <c r="G9" s="148"/>
      <c r="H9" s="148"/>
      <c r="I9" s="148"/>
      <c r="J9" s="148"/>
      <c r="K9" s="148"/>
    </row>
    <row r="10" spans="1:11" s="10" customFormat="1" ht="15" customHeight="1" thickBot="1">
      <c r="A10" s="151"/>
      <c r="B10" s="21" t="s">
        <v>12</v>
      </c>
      <c r="C10" s="16">
        <v>3.2</v>
      </c>
      <c r="D10" s="151"/>
      <c r="E10" s="152"/>
      <c r="F10" s="153"/>
      <c r="G10" s="151"/>
      <c r="H10" s="151"/>
      <c r="I10" s="151"/>
      <c r="J10" s="151"/>
      <c r="K10" s="151"/>
    </row>
    <row r="11" spans="1:11" ht="14.25">
      <c r="A11" s="143"/>
      <c r="B11" s="137"/>
      <c r="C11" s="144"/>
      <c r="D11" s="144"/>
      <c r="E11" s="145"/>
      <c r="F11" s="146"/>
      <c r="G11" s="144"/>
      <c r="H11" s="147"/>
      <c r="I11" s="147"/>
      <c r="J11" s="147"/>
      <c r="K11" s="147"/>
    </row>
    <row r="12" spans="1:11" ht="14.25">
      <c r="A12" s="143"/>
      <c r="B12" s="137"/>
      <c r="C12" s="144"/>
      <c r="D12" s="144"/>
      <c r="E12" s="145"/>
      <c r="F12" s="146"/>
      <c r="G12" s="144"/>
      <c r="H12" s="147"/>
      <c r="I12" s="147"/>
      <c r="J12" s="147"/>
      <c r="K12" s="147"/>
    </row>
    <row r="13" spans="1:11" ht="14.25">
      <c r="A13" s="143"/>
      <c r="B13" s="137"/>
      <c r="C13" s="144"/>
      <c r="D13" s="144"/>
      <c r="E13" s="145"/>
      <c r="F13" s="146"/>
      <c r="G13" s="144"/>
      <c r="H13" s="147"/>
      <c r="I13" s="147"/>
      <c r="J13" s="147"/>
      <c r="K13" s="147"/>
    </row>
    <row r="14" spans="1:11" ht="14.25">
      <c r="A14" s="143"/>
      <c r="B14" s="137"/>
      <c r="C14" s="144"/>
      <c r="D14" s="144"/>
      <c r="E14" s="145"/>
      <c r="F14" s="146"/>
      <c r="G14" s="144"/>
      <c r="H14" s="147"/>
      <c r="I14" s="147"/>
      <c r="J14" s="147"/>
      <c r="K14" s="147"/>
    </row>
    <row r="15" spans="1:11" ht="14.25">
      <c r="A15" s="143"/>
      <c r="B15" s="137"/>
      <c r="C15" s="144"/>
      <c r="D15" s="144"/>
      <c r="E15" s="145"/>
      <c r="F15" s="146"/>
      <c r="G15" s="144"/>
      <c r="H15" s="147"/>
      <c r="I15" s="147"/>
      <c r="J15" s="147"/>
      <c r="K15" s="147"/>
    </row>
    <row r="16" spans="1:11" ht="14.25">
      <c r="A16" s="143"/>
      <c r="B16" s="137"/>
      <c r="C16" s="144"/>
      <c r="D16" s="144"/>
      <c r="E16" s="145"/>
      <c r="F16" s="146"/>
      <c r="G16" s="144"/>
      <c r="H16" s="147"/>
      <c r="I16" s="147"/>
      <c r="J16" s="147"/>
      <c r="K16" s="147"/>
    </row>
    <row r="17" spans="1:11" ht="14.25">
      <c r="A17" s="143"/>
      <c r="B17" s="137"/>
      <c r="C17" s="144"/>
      <c r="D17" s="144"/>
      <c r="E17" s="145"/>
      <c r="F17" s="146"/>
      <c r="G17" s="144"/>
      <c r="H17" s="147"/>
      <c r="I17" s="147"/>
      <c r="J17" s="147"/>
      <c r="K17" s="147"/>
    </row>
    <row r="18" spans="1:11" ht="14.25">
      <c r="A18" s="143"/>
      <c r="B18" s="137"/>
      <c r="C18" s="144"/>
      <c r="D18" s="144"/>
      <c r="E18" s="145"/>
      <c r="F18" s="146"/>
      <c r="G18" s="144"/>
      <c r="H18" s="147"/>
      <c r="I18" s="147"/>
      <c r="J18" s="147"/>
      <c r="K18" s="147"/>
    </row>
    <row r="19" spans="1:11" ht="14.25">
      <c r="A19" s="143"/>
      <c r="B19" s="137"/>
      <c r="C19" s="144"/>
      <c r="D19" s="144"/>
      <c r="E19" s="145"/>
      <c r="F19" s="146"/>
      <c r="G19" s="144"/>
      <c r="H19" s="147"/>
      <c r="I19" s="147"/>
      <c r="J19" s="147"/>
      <c r="K19" s="147"/>
    </row>
    <row r="20" spans="1:11" ht="14.25">
      <c r="A20" s="143"/>
      <c r="B20" s="137"/>
      <c r="C20" s="144"/>
      <c r="D20" s="144"/>
      <c r="E20" s="145"/>
      <c r="F20" s="146"/>
      <c r="G20" s="144"/>
      <c r="H20" s="147"/>
      <c r="I20" s="147"/>
      <c r="J20" s="147"/>
      <c r="K20" s="147"/>
    </row>
    <row r="21" spans="1:11" ht="14.25">
      <c r="A21" s="143"/>
      <c r="B21" s="137"/>
      <c r="C21" s="144"/>
      <c r="D21" s="144"/>
      <c r="E21" s="145"/>
      <c r="F21" s="146"/>
      <c r="G21" s="144"/>
      <c r="H21" s="147"/>
      <c r="I21" s="147"/>
      <c r="J21" s="147"/>
      <c r="K21" s="147"/>
    </row>
    <row r="22" spans="1:11" ht="14.25">
      <c r="A22" s="143"/>
      <c r="B22" s="137"/>
      <c r="C22" s="144"/>
      <c r="D22" s="144"/>
      <c r="E22" s="145"/>
      <c r="F22" s="146"/>
      <c r="G22" s="144"/>
      <c r="H22" s="147"/>
      <c r="I22" s="147"/>
      <c r="J22" s="147"/>
      <c r="K22" s="147"/>
    </row>
    <row r="23" spans="1:11" ht="14.25">
      <c r="A23" s="143"/>
      <c r="B23" s="137"/>
      <c r="C23" s="144"/>
      <c r="D23" s="144"/>
      <c r="E23" s="145"/>
      <c r="F23" s="146"/>
      <c r="G23" s="144"/>
      <c r="H23" s="147"/>
      <c r="I23" s="147"/>
      <c r="J23" s="147"/>
      <c r="K23" s="147"/>
    </row>
    <row r="47" spans="1:7" ht="14.25">
      <c r="A47" s="6"/>
      <c r="B47" s="6"/>
      <c r="C47" s="6"/>
      <c r="D47" s="6"/>
      <c r="E47" s="6"/>
      <c r="F47" s="6"/>
      <c r="G47" s="4"/>
    </row>
  </sheetData>
  <sheetProtection password="81A0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K47"/>
  <sheetViews>
    <sheetView zoomScale="120" zoomScaleNormal="120" zoomScalePageLayoutView="0" workbookViewId="0" topLeftCell="A1">
      <selection activeCell="C3" sqref="C3"/>
    </sheetView>
  </sheetViews>
  <sheetFormatPr defaultColWidth="11.421875" defaultRowHeight="15"/>
  <cols>
    <col min="1" max="1" width="7.7109375" style="1" customWidth="1"/>
    <col min="2" max="2" width="75.28125" style="2" customWidth="1"/>
    <col min="3" max="3" width="17.00390625" style="3" customWidth="1"/>
    <col min="4" max="4" width="24.00390625" style="3" customWidth="1"/>
    <col min="5" max="5" width="2.00390625" style="4" customWidth="1"/>
    <col min="6" max="6" width="12.140625" style="5" customWidth="1"/>
    <col min="7" max="7" width="9.28125" style="3" customWidth="1"/>
    <col min="8" max="16384" width="11.421875" style="6" customWidth="1"/>
  </cols>
  <sheetData>
    <row r="1" spans="1:11" s="23" customFormat="1" ht="49.5" customHeight="1" thickBot="1">
      <c r="A1" s="157">
        <v>4</v>
      </c>
      <c r="B1" s="129" t="s">
        <v>26</v>
      </c>
      <c r="C1" s="130"/>
      <c r="D1" s="130"/>
      <c r="E1" s="132"/>
      <c r="F1" s="130"/>
      <c r="G1" s="133"/>
      <c r="H1" s="133"/>
      <c r="I1" s="133"/>
      <c r="J1" s="133"/>
      <c r="K1" s="133"/>
    </row>
    <row r="2" spans="1:11" s="7" customFormat="1" ht="24.75" customHeight="1">
      <c r="A2" s="134"/>
      <c r="B2" s="156" t="s">
        <v>73</v>
      </c>
      <c r="C2" s="13"/>
      <c r="D2" s="134"/>
      <c r="E2" s="135"/>
      <c r="F2" s="136"/>
      <c r="G2" s="134"/>
      <c r="H2" s="134"/>
      <c r="I2" s="134"/>
      <c r="J2" s="134"/>
      <c r="K2" s="134"/>
    </row>
    <row r="3" spans="1:11" s="2" customFormat="1" ht="24.75" customHeight="1">
      <c r="A3" s="137"/>
      <c r="B3" s="11" t="s">
        <v>39</v>
      </c>
      <c r="C3" s="76">
        <v>0</v>
      </c>
      <c r="D3" s="137"/>
      <c r="E3" s="138"/>
      <c r="F3" s="139"/>
      <c r="G3" s="137"/>
      <c r="H3" s="137"/>
      <c r="I3" s="137"/>
      <c r="J3" s="137"/>
      <c r="K3" s="137"/>
    </row>
    <row r="4" spans="1:11" s="2" customFormat="1" ht="24.75" customHeight="1">
      <c r="A4" s="137"/>
      <c r="B4" s="11" t="s">
        <v>17</v>
      </c>
      <c r="C4" s="76">
        <v>0</v>
      </c>
      <c r="D4" s="137"/>
      <c r="E4" s="138"/>
      <c r="F4" s="139"/>
      <c r="G4" s="137"/>
      <c r="H4" s="137"/>
      <c r="I4" s="137"/>
      <c r="J4" s="137"/>
      <c r="K4" s="137"/>
    </row>
    <row r="5" spans="1:11" s="8" customFormat="1" ht="24.75" customHeight="1" thickBot="1">
      <c r="A5" s="140"/>
      <c r="B5" s="154" t="s">
        <v>8</v>
      </c>
      <c r="C5" s="155">
        <f>(C3*C4)/30</f>
        <v>0</v>
      </c>
      <c r="D5" s="140"/>
      <c r="E5" s="141"/>
      <c r="F5" s="142"/>
      <c r="G5" s="140"/>
      <c r="H5" s="140"/>
      <c r="I5" s="140"/>
      <c r="J5" s="140"/>
      <c r="K5" s="140"/>
    </row>
    <row r="6" spans="1:11" ht="54" customHeight="1" thickBot="1">
      <c r="A6" s="143"/>
      <c r="B6" s="137"/>
      <c r="C6" s="144"/>
      <c r="D6" s="144"/>
      <c r="E6" s="145"/>
      <c r="F6" s="146"/>
      <c r="G6" s="144"/>
      <c r="H6" s="147"/>
      <c r="I6" s="147"/>
      <c r="J6" s="147"/>
      <c r="K6" s="147"/>
    </row>
    <row r="7" spans="1:11" s="9" customFormat="1" ht="15" customHeight="1" thickBot="1">
      <c r="A7" s="148"/>
      <c r="B7" s="19" t="s">
        <v>19</v>
      </c>
      <c r="C7" s="20"/>
      <c r="D7" s="148"/>
      <c r="E7" s="149"/>
      <c r="F7" s="150"/>
      <c r="G7" s="148"/>
      <c r="H7" s="148"/>
      <c r="I7" s="148"/>
      <c r="J7" s="148"/>
      <c r="K7" s="148"/>
    </row>
    <row r="8" spans="1:11" s="9" customFormat="1" ht="15" customHeight="1">
      <c r="A8" s="148"/>
      <c r="B8" s="17" t="s">
        <v>39</v>
      </c>
      <c r="C8" s="18">
        <v>50</v>
      </c>
      <c r="D8" s="148"/>
      <c r="E8" s="149"/>
      <c r="F8" s="150"/>
      <c r="G8" s="148"/>
      <c r="H8" s="148"/>
      <c r="I8" s="148"/>
      <c r="J8" s="148"/>
      <c r="K8" s="148"/>
    </row>
    <row r="9" spans="1:11" s="9" customFormat="1" ht="15" customHeight="1">
      <c r="A9" s="148"/>
      <c r="B9" s="14" t="s">
        <v>17</v>
      </c>
      <c r="C9" s="15">
        <v>12</v>
      </c>
      <c r="D9" s="148"/>
      <c r="E9" s="149"/>
      <c r="F9" s="150"/>
      <c r="G9" s="148"/>
      <c r="H9" s="148"/>
      <c r="I9" s="148"/>
      <c r="J9" s="148"/>
      <c r="K9" s="148"/>
    </row>
    <row r="10" spans="1:11" s="10" customFormat="1" ht="15" customHeight="1" thickBot="1">
      <c r="A10" s="151"/>
      <c r="B10" s="21" t="s">
        <v>12</v>
      </c>
      <c r="C10" s="22">
        <v>20</v>
      </c>
      <c r="D10" s="151"/>
      <c r="E10" s="152"/>
      <c r="F10" s="153"/>
      <c r="G10" s="151"/>
      <c r="H10" s="151"/>
      <c r="I10" s="151"/>
      <c r="J10" s="151"/>
      <c r="K10" s="151"/>
    </row>
    <row r="11" spans="1:11" ht="7.5" customHeight="1">
      <c r="A11" s="143"/>
      <c r="B11" s="137"/>
      <c r="C11" s="144"/>
      <c r="D11" s="144"/>
      <c r="E11" s="145"/>
      <c r="F11" s="146"/>
      <c r="G11" s="144"/>
      <c r="H11" s="147"/>
      <c r="I11" s="147"/>
      <c r="J11" s="147"/>
      <c r="K11" s="147"/>
    </row>
    <row r="12" spans="1:11" ht="14.25">
      <c r="A12" s="143"/>
      <c r="B12" s="12" t="s">
        <v>18</v>
      </c>
      <c r="C12" s="144"/>
      <c r="D12" s="144"/>
      <c r="E12" s="145"/>
      <c r="F12" s="146"/>
      <c r="G12" s="144"/>
      <c r="H12" s="147"/>
      <c r="I12" s="147"/>
      <c r="J12" s="147"/>
      <c r="K12" s="147"/>
    </row>
    <row r="13" spans="1:11" ht="14.25">
      <c r="A13" s="143"/>
      <c r="B13" s="137"/>
      <c r="C13" s="144"/>
      <c r="D13" s="144"/>
      <c r="E13" s="145"/>
      <c r="F13" s="146"/>
      <c r="G13" s="144"/>
      <c r="H13" s="147"/>
      <c r="I13" s="147"/>
      <c r="J13" s="147"/>
      <c r="K13" s="147"/>
    </row>
    <row r="14" spans="1:11" ht="14.25">
      <c r="A14" s="143"/>
      <c r="B14" s="137"/>
      <c r="C14" s="144"/>
      <c r="D14" s="144"/>
      <c r="E14" s="145"/>
      <c r="F14" s="146"/>
      <c r="G14" s="144"/>
      <c r="H14" s="147"/>
      <c r="I14" s="147"/>
      <c r="J14" s="147"/>
      <c r="K14" s="147"/>
    </row>
    <row r="15" spans="1:11" ht="14.25">
      <c r="A15" s="143"/>
      <c r="B15" s="137"/>
      <c r="C15" s="144"/>
      <c r="D15" s="144"/>
      <c r="E15" s="145"/>
      <c r="F15" s="146"/>
      <c r="G15" s="144"/>
      <c r="H15" s="147"/>
      <c r="I15" s="147"/>
      <c r="J15" s="147"/>
      <c r="K15" s="147"/>
    </row>
    <row r="16" spans="1:11" ht="14.25">
      <c r="A16" s="143"/>
      <c r="B16" s="137"/>
      <c r="C16" s="144"/>
      <c r="D16" s="144"/>
      <c r="E16" s="145"/>
      <c r="F16" s="146"/>
      <c r="G16" s="144"/>
      <c r="H16" s="147"/>
      <c r="I16" s="147"/>
      <c r="J16" s="147"/>
      <c r="K16" s="147"/>
    </row>
    <row r="17" spans="1:11" ht="14.25">
      <c r="A17" s="143"/>
      <c r="B17" s="137"/>
      <c r="C17" s="144"/>
      <c r="D17" s="144"/>
      <c r="E17" s="145"/>
      <c r="F17" s="146"/>
      <c r="G17" s="144"/>
      <c r="H17" s="147"/>
      <c r="I17" s="147"/>
      <c r="J17" s="147"/>
      <c r="K17" s="147"/>
    </row>
    <row r="18" spans="1:11" ht="14.25">
      <c r="A18" s="143"/>
      <c r="B18" s="137"/>
      <c r="C18" s="144"/>
      <c r="D18" s="144"/>
      <c r="E18" s="145"/>
      <c r="F18" s="146"/>
      <c r="G18" s="144"/>
      <c r="H18" s="147"/>
      <c r="I18" s="147"/>
      <c r="J18" s="147"/>
      <c r="K18" s="147"/>
    </row>
    <row r="19" spans="1:11" ht="14.25">
      <c r="A19" s="143"/>
      <c r="B19" s="137"/>
      <c r="C19" s="144"/>
      <c r="D19" s="144"/>
      <c r="E19" s="145"/>
      <c r="F19" s="146"/>
      <c r="G19" s="144"/>
      <c r="H19" s="147"/>
      <c r="I19" s="147"/>
      <c r="J19" s="147"/>
      <c r="K19" s="147"/>
    </row>
    <row r="20" spans="1:11" ht="14.25">
      <c r="A20" s="143"/>
      <c r="B20" s="137"/>
      <c r="C20" s="144"/>
      <c r="D20" s="144"/>
      <c r="E20" s="145"/>
      <c r="F20" s="146"/>
      <c r="G20" s="144"/>
      <c r="H20" s="147"/>
      <c r="I20" s="147"/>
      <c r="J20" s="147"/>
      <c r="K20" s="147"/>
    </row>
    <row r="21" spans="1:11" ht="14.25">
      <c r="A21" s="143"/>
      <c r="B21" s="137"/>
      <c r="C21" s="144"/>
      <c r="D21" s="144"/>
      <c r="E21" s="145"/>
      <c r="F21" s="146"/>
      <c r="G21" s="144"/>
      <c r="H21" s="147"/>
      <c r="I21" s="147"/>
      <c r="J21" s="147"/>
      <c r="K21" s="147"/>
    </row>
    <row r="22" spans="1:11" ht="14.25">
      <c r="A22" s="143"/>
      <c r="B22" s="137"/>
      <c r="C22" s="144"/>
      <c r="D22" s="144"/>
      <c r="E22" s="145"/>
      <c r="F22" s="146"/>
      <c r="G22" s="144"/>
      <c r="H22" s="147"/>
      <c r="I22" s="147"/>
      <c r="J22" s="147"/>
      <c r="K22" s="147"/>
    </row>
    <row r="23" spans="1:11" ht="14.25">
      <c r="A23" s="143"/>
      <c r="B23" s="137"/>
      <c r="C23" s="144"/>
      <c r="D23" s="144"/>
      <c r="E23" s="145"/>
      <c r="F23" s="146"/>
      <c r="G23" s="144"/>
      <c r="H23" s="147"/>
      <c r="I23" s="147"/>
      <c r="J23" s="147"/>
      <c r="K23" s="147"/>
    </row>
    <row r="47" spans="1:7" ht="14.25">
      <c r="A47" s="6"/>
      <c r="B47" s="6"/>
      <c r="C47" s="6"/>
      <c r="D47" s="6"/>
      <c r="E47" s="6"/>
      <c r="F47" s="6"/>
      <c r="G47" s="4"/>
    </row>
  </sheetData>
  <sheetProtection password="81A0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K47"/>
  <sheetViews>
    <sheetView zoomScale="120" zoomScaleNormal="120" zoomScalePageLayoutView="0" workbookViewId="0" topLeftCell="A1">
      <selection activeCell="C3" sqref="C3"/>
    </sheetView>
  </sheetViews>
  <sheetFormatPr defaultColWidth="11.421875" defaultRowHeight="15"/>
  <cols>
    <col min="1" max="1" width="7.7109375" style="1" customWidth="1"/>
    <col min="2" max="2" width="75.28125" style="2" customWidth="1"/>
    <col min="3" max="3" width="17.00390625" style="3" customWidth="1"/>
    <col min="4" max="4" width="24.00390625" style="3" customWidth="1"/>
    <col min="5" max="5" width="2.00390625" style="4" customWidth="1"/>
    <col min="6" max="6" width="12.140625" style="5" customWidth="1"/>
    <col min="7" max="7" width="9.28125" style="3" customWidth="1"/>
    <col min="8" max="16384" width="11.421875" style="6" customWidth="1"/>
  </cols>
  <sheetData>
    <row r="1" spans="1:11" s="23" customFormat="1" ht="49.5" customHeight="1" thickBot="1">
      <c r="A1" s="157">
        <v>5</v>
      </c>
      <c r="B1" s="129" t="s">
        <v>26</v>
      </c>
      <c r="C1" s="130"/>
      <c r="D1" s="130"/>
      <c r="E1" s="132"/>
      <c r="F1" s="130"/>
      <c r="G1" s="133"/>
      <c r="H1" s="133"/>
      <c r="I1" s="133"/>
      <c r="J1" s="133"/>
      <c r="K1" s="133"/>
    </row>
    <row r="2" spans="1:11" s="7" customFormat="1" ht="24.75" customHeight="1">
      <c r="A2" s="134"/>
      <c r="B2" s="156" t="s">
        <v>74</v>
      </c>
      <c r="C2" s="13"/>
      <c r="D2" s="134"/>
      <c r="E2" s="135"/>
      <c r="F2" s="136"/>
      <c r="G2" s="134"/>
      <c r="H2" s="134"/>
      <c r="I2" s="134"/>
      <c r="J2" s="134"/>
      <c r="K2" s="134"/>
    </row>
    <row r="3" spans="1:11" s="2" customFormat="1" ht="24.75" customHeight="1">
      <c r="A3" s="137"/>
      <c r="B3" s="11" t="s">
        <v>40</v>
      </c>
      <c r="C3" s="76">
        <v>0</v>
      </c>
      <c r="D3" s="137"/>
      <c r="E3" s="138"/>
      <c r="F3" s="139"/>
      <c r="G3" s="137"/>
      <c r="H3" s="137"/>
      <c r="I3" s="137"/>
      <c r="J3" s="137"/>
      <c r="K3" s="137"/>
    </row>
    <row r="4" spans="1:11" s="2" customFormat="1" ht="24.75" customHeight="1">
      <c r="A4" s="137"/>
      <c r="B4" s="11" t="s">
        <v>24</v>
      </c>
      <c r="C4" s="76">
        <v>0</v>
      </c>
      <c r="D4" s="137"/>
      <c r="E4" s="138"/>
      <c r="F4" s="139"/>
      <c r="G4" s="137"/>
      <c r="H4" s="137"/>
      <c r="I4" s="137"/>
      <c r="J4" s="137"/>
      <c r="K4" s="137"/>
    </row>
    <row r="5" spans="1:11" s="8" customFormat="1" ht="24.75" customHeight="1" thickBot="1">
      <c r="A5" s="140"/>
      <c r="B5" s="154" t="s">
        <v>8</v>
      </c>
      <c r="C5" s="155">
        <f>(C3*C4)/50</f>
        <v>0</v>
      </c>
      <c r="D5" s="140"/>
      <c r="E5" s="141"/>
      <c r="F5" s="142"/>
      <c r="G5" s="140"/>
      <c r="H5" s="140"/>
      <c r="I5" s="140"/>
      <c r="J5" s="140"/>
      <c r="K5" s="140"/>
    </row>
    <row r="6" spans="1:11" ht="57.75" customHeight="1" thickBot="1">
      <c r="A6" s="143"/>
      <c r="B6" s="137"/>
      <c r="C6" s="144"/>
      <c r="D6" s="144"/>
      <c r="E6" s="145"/>
      <c r="F6" s="146"/>
      <c r="G6" s="144"/>
      <c r="H6" s="147"/>
      <c r="I6" s="147"/>
      <c r="J6" s="147"/>
      <c r="K6" s="147"/>
    </row>
    <row r="7" spans="1:11" s="9" customFormat="1" ht="15" customHeight="1" thickBot="1">
      <c r="A7" s="148"/>
      <c r="B7" s="19" t="s">
        <v>25</v>
      </c>
      <c r="C7" s="20"/>
      <c r="D7" s="148"/>
      <c r="E7" s="149"/>
      <c r="F7" s="150"/>
      <c r="G7" s="148"/>
      <c r="H7" s="148"/>
      <c r="I7" s="148"/>
      <c r="J7" s="148"/>
      <c r="K7" s="148"/>
    </row>
    <row r="8" spans="1:11" s="9" customFormat="1" ht="15" customHeight="1">
      <c r="A8" s="148"/>
      <c r="B8" s="17" t="s">
        <v>40</v>
      </c>
      <c r="C8" s="18">
        <v>45</v>
      </c>
      <c r="D8" s="148"/>
      <c r="E8" s="149"/>
      <c r="F8" s="150"/>
      <c r="G8" s="148"/>
      <c r="H8" s="148"/>
      <c r="I8" s="148"/>
      <c r="J8" s="148"/>
      <c r="K8" s="148"/>
    </row>
    <row r="9" spans="1:11" s="9" customFormat="1" ht="15" customHeight="1">
      <c r="A9" s="148"/>
      <c r="B9" s="14" t="s">
        <v>24</v>
      </c>
      <c r="C9" s="15">
        <v>4</v>
      </c>
      <c r="D9" s="148"/>
      <c r="E9" s="149"/>
      <c r="F9" s="150"/>
      <c r="G9" s="148"/>
      <c r="H9" s="148"/>
      <c r="I9" s="148"/>
      <c r="J9" s="148"/>
      <c r="K9" s="148"/>
    </row>
    <row r="10" spans="1:11" s="10" customFormat="1" ht="15" customHeight="1" thickBot="1">
      <c r="A10" s="151"/>
      <c r="B10" s="21" t="s">
        <v>12</v>
      </c>
      <c r="C10" s="22">
        <v>3.6</v>
      </c>
      <c r="D10" s="151"/>
      <c r="E10" s="152"/>
      <c r="F10" s="153"/>
      <c r="G10" s="151"/>
      <c r="H10" s="151"/>
      <c r="I10" s="151"/>
      <c r="J10" s="151"/>
      <c r="K10" s="151"/>
    </row>
    <row r="11" spans="1:11" ht="7.5" customHeight="1">
      <c r="A11" s="143"/>
      <c r="B11" s="137"/>
      <c r="C11" s="144"/>
      <c r="D11" s="144"/>
      <c r="E11" s="145"/>
      <c r="F11" s="146"/>
      <c r="G11" s="144"/>
      <c r="H11" s="147"/>
      <c r="I11" s="147"/>
      <c r="J11" s="147"/>
      <c r="K11" s="147"/>
    </row>
    <row r="12" spans="1:11" ht="14.25">
      <c r="A12" s="143"/>
      <c r="B12" s="12" t="s">
        <v>21</v>
      </c>
      <c r="C12" s="144"/>
      <c r="D12" s="144"/>
      <c r="E12" s="145"/>
      <c r="F12" s="146"/>
      <c r="G12" s="144"/>
      <c r="H12" s="147"/>
      <c r="I12" s="147"/>
      <c r="J12" s="147"/>
      <c r="K12" s="147"/>
    </row>
    <row r="13" spans="1:11" ht="14.25">
      <c r="A13" s="143"/>
      <c r="B13" s="137"/>
      <c r="C13" s="144"/>
      <c r="D13" s="144"/>
      <c r="E13" s="145"/>
      <c r="F13" s="146"/>
      <c r="G13" s="144"/>
      <c r="H13" s="147"/>
      <c r="I13" s="147"/>
      <c r="J13" s="147"/>
      <c r="K13" s="147"/>
    </row>
    <row r="14" spans="1:11" ht="14.25">
      <c r="A14" s="143"/>
      <c r="B14" s="137"/>
      <c r="C14" s="144"/>
      <c r="D14" s="144"/>
      <c r="E14" s="145"/>
      <c r="F14" s="146"/>
      <c r="G14" s="144"/>
      <c r="H14" s="147"/>
      <c r="I14" s="147"/>
      <c r="J14" s="147"/>
      <c r="K14" s="147"/>
    </row>
    <row r="15" spans="1:11" ht="14.25">
      <c r="A15" s="143"/>
      <c r="B15" s="137"/>
      <c r="C15" s="144"/>
      <c r="D15" s="144"/>
      <c r="E15" s="145"/>
      <c r="F15" s="146"/>
      <c r="G15" s="144"/>
      <c r="H15" s="147"/>
      <c r="I15" s="147"/>
      <c r="J15" s="147"/>
      <c r="K15" s="147"/>
    </row>
    <row r="16" spans="1:11" ht="14.25">
      <c r="A16" s="143"/>
      <c r="B16" s="137"/>
      <c r="C16" s="144"/>
      <c r="D16" s="144"/>
      <c r="E16" s="145"/>
      <c r="F16" s="146"/>
      <c r="G16" s="144"/>
      <c r="H16" s="147"/>
      <c r="I16" s="147"/>
      <c r="J16" s="147"/>
      <c r="K16" s="147"/>
    </row>
    <row r="17" spans="1:11" ht="14.25">
      <c r="A17" s="143"/>
      <c r="B17" s="137"/>
      <c r="C17" s="144"/>
      <c r="D17" s="144"/>
      <c r="E17" s="145"/>
      <c r="F17" s="146"/>
      <c r="G17" s="144"/>
      <c r="H17" s="147"/>
      <c r="I17" s="147"/>
      <c r="J17" s="147"/>
      <c r="K17" s="147"/>
    </row>
    <row r="18" spans="1:11" ht="14.25">
      <c r="A18" s="143"/>
      <c r="B18" s="137"/>
      <c r="C18" s="144"/>
      <c r="D18" s="144"/>
      <c r="E18" s="145"/>
      <c r="F18" s="146"/>
      <c r="G18" s="144"/>
      <c r="H18" s="147"/>
      <c r="I18" s="147"/>
      <c r="J18" s="147"/>
      <c r="K18" s="147"/>
    </row>
    <row r="19" spans="1:11" ht="14.25">
      <c r="A19" s="143"/>
      <c r="B19" s="137"/>
      <c r="C19" s="144"/>
      <c r="D19" s="144"/>
      <c r="E19" s="145"/>
      <c r="F19" s="146"/>
      <c r="G19" s="144"/>
      <c r="H19" s="147"/>
      <c r="I19" s="147"/>
      <c r="J19" s="147"/>
      <c r="K19" s="147"/>
    </row>
    <row r="20" spans="1:11" ht="14.25">
      <c r="A20" s="143"/>
      <c r="B20" s="137"/>
      <c r="C20" s="144"/>
      <c r="D20" s="144"/>
      <c r="E20" s="145"/>
      <c r="F20" s="146"/>
      <c r="G20" s="144"/>
      <c r="H20" s="147"/>
      <c r="I20" s="147"/>
      <c r="J20" s="147"/>
      <c r="K20" s="147"/>
    </row>
    <row r="21" spans="1:11" ht="14.25">
      <c r="A21" s="143"/>
      <c r="B21" s="137"/>
      <c r="C21" s="144"/>
      <c r="D21" s="144"/>
      <c r="E21" s="145"/>
      <c r="F21" s="146"/>
      <c r="G21" s="144"/>
      <c r="H21" s="147"/>
      <c r="I21" s="147"/>
      <c r="J21" s="147"/>
      <c r="K21" s="147"/>
    </row>
    <row r="22" spans="1:11" ht="14.25">
      <c r="A22" s="143"/>
      <c r="B22" s="137"/>
      <c r="C22" s="144"/>
      <c r="D22" s="144"/>
      <c r="E22" s="145"/>
      <c r="F22" s="146"/>
      <c r="G22" s="144"/>
      <c r="H22" s="147"/>
      <c r="I22" s="147"/>
      <c r="J22" s="147"/>
      <c r="K22" s="147"/>
    </row>
    <row r="23" spans="1:11" ht="14.25">
      <c r="A23" s="143"/>
      <c r="B23" s="137"/>
      <c r="C23" s="144"/>
      <c r="D23" s="144"/>
      <c r="E23" s="145"/>
      <c r="F23" s="146"/>
      <c r="G23" s="144"/>
      <c r="H23" s="147"/>
      <c r="I23" s="147"/>
      <c r="J23" s="147"/>
      <c r="K23" s="147"/>
    </row>
    <row r="47" spans="1:7" ht="14.25">
      <c r="A47" s="6"/>
      <c r="B47" s="6"/>
      <c r="C47" s="6"/>
      <c r="D47" s="6"/>
      <c r="E47" s="6"/>
      <c r="F47" s="6"/>
      <c r="G47" s="4"/>
    </row>
  </sheetData>
  <sheetProtection password="81A0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K47"/>
  <sheetViews>
    <sheetView zoomScale="120" zoomScaleNormal="120" zoomScalePageLayoutView="0" workbookViewId="0" topLeftCell="A1">
      <selection activeCell="C3" sqref="C3"/>
    </sheetView>
  </sheetViews>
  <sheetFormatPr defaultColWidth="11.421875" defaultRowHeight="15"/>
  <cols>
    <col min="1" max="1" width="7.7109375" style="1" customWidth="1"/>
    <col min="2" max="2" width="75.28125" style="2" customWidth="1"/>
    <col min="3" max="3" width="17.00390625" style="3" customWidth="1"/>
    <col min="4" max="4" width="24.00390625" style="3" customWidth="1"/>
    <col min="5" max="5" width="2.00390625" style="4" customWidth="1"/>
    <col min="6" max="6" width="12.140625" style="5" customWidth="1"/>
    <col min="7" max="7" width="9.28125" style="3" customWidth="1"/>
    <col min="8" max="16384" width="11.421875" style="6" customWidth="1"/>
  </cols>
  <sheetData>
    <row r="1" spans="1:11" s="23" customFormat="1" ht="32.25" customHeight="1" thickBot="1">
      <c r="A1" s="157">
        <v>6</v>
      </c>
      <c r="B1" s="129" t="s">
        <v>26</v>
      </c>
      <c r="C1" s="130"/>
      <c r="D1" s="130"/>
      <c r="E1" s="131"/>
      <c r="F1" s="132"/>
      <c r="G1" s="130"/>
      <c r="H1" s="133"/>
      <c r="I1" s="133"/>
      <c r="J1" s="133"/>
      <c r="K1" s="133"/>
    </row>
    <row r="2" spans="1:11" s="7" customFormat="1" ht="24.75" customHeight="1">
      <c r="A2" s="134"/>
      <c r="B2" s="156" t="s">
        <v>75</v>
      </c>
      <c r="C2" s="13"/>
      <c r="D2" s="134"/>
      <c r="E2" s="135"/>
      <c r="F2" s="136"/>
      <c r="G2" s="134"/>
      <c r="H2" s="134"/>
      <c r="I2" s="134"/>
      <c r="J2" s="134"/>
      <c r="K2" s="134"/>
    </row>
    <row r="3" spans="1:11" s="2" customFormat="1" ht="24.75" customHeight="1">
      <c r="A3" s="137"/>
      <c r="B3" s="11" t="s">
        <v>76</v>
      </c>
      <c r="C3" s="76">
        <v>0</v>
      </c>
      <c r="D3" s="137"/>
      <c r="E3" s="138"/>
      <c r="F3" s="139"/>
      <c r="G3" s="137"/>
      <c r="H3" s="137"/>
      <c r="I3" s="137"/>
      <c r="J3" s="137"/>
      <c r="K3" s="137"/>
    </row>
    <row r="4" spans="1:11" s="2" customFormat="1" ht="24.75" customHeight="1">
      <c r="A4" s="137"/>
      <c r="B4" s="11" t="s">
        <v>77</v>
      </c>
      <c r="C4" s="76">
        <v>0</v>
      </c>
      <c r="D4" s="137"/>
      <c r="E4" s="138"/>
      <c r="F4" s="139"/>
      <c r="G4" s="137"/>
      <c r="H4" s="137"/>
      <c r="I4" s="137"/>
      <c r="J4" s="137"/>
      <c r="K4" s="137"/>
    </row>
    <row r="5" spans="1:11" s="8" customFormat="1" ht="24.75" customHeight="1" thickBot="1">
      <c r="A5" s="140"/>
      <c r="B5" s="154" t="s">
        <v>8</v>
      </c>
      <c r="C5" s="155">
        <f>(C3*C4)/150</f>
        <v>0</v>
      </c>
      <c r="D5" s="140"/>
      <c r="E5" s="141"/>
      <c r="F5" s="142"/>
      <c r="G5" s="140"/>
      <c r="H5" s="140"/>
      <c r="I5" s="140"/>
      <c r="J5" s="140"/>
      <c r="K5" s="140"/>
    </row>
    <row r="6" spans="1:11" ht="69" customHeight="1" thickBot="1">
      <c r="A6" s="143"/>
      <c r="B6" s="137"/>
      <c r="C6" s="144"/>
      <c r="D6" s="144"/>
      <c r="E6" s="145"/>
      <c r="F6" s="146"/>
      <c r="G6" s="144"/>
      <c r="H6" s="147"/>
      <c r="I6" s="147"/>
      <c r="J6" s="147"/>
      <c r="K6" s="147"/>
    </row>
    <row r="7" spans="1:11" s="9" customFormat="1" ht="15" customHeight="1" thickBot="1">
      <c r="A7" s="148"/>
      <c r="B7" s="19" t="s">
        <v>23</v>
      </c>
      <c r="C7" s="20"/>
      <c r="D7" s="148"/>
      <c r="E7" s="149"/>
      <c r="F7" s="150"/>
      <c r="G7" s="148"/>
      <c r="H7" s="148"/>
      <c r="I7" s="148"/>
      <c r="J7" s="148"/>
      <c r="K7" s="148"/>
    </row>
    <row r="8" spans="1:11" s="9" customFormat="1" ht="15" customHeight="1">
      <c r="A8" s="148"/>
      <c r="B8" s="17" t="s">
        <v>41</v>
      </c>
      <c r="C8" s="18">
        <v>250</v>
      </c>
      <c r="D8" s="148"/>
      <c r="E8" s="149"/>
      <c r="F8" s="150"/>
      <c r="G8" s="148"/>
      <c r="H8" s="148"/>
      <c r="I8" s="148"/>
      <c r="J8" s="148"/>
      <c r="K8" s="148"/>
    </row>
    <row r="9" spans="1:11" s="9" customFormat="1" ht="15" customHeight="1">
      <c r="A9" s="148"/>
      <c r="B9" s="14" t="s">
        <v>22</v>
      </c>
      <c r="C9" s="15">
        <v>6</v>
      </c>
      <c r="D9" s="148"/>
      <c r="E9" s="149"/>
      <c r="F9" s="150"/>
      <c r="G9" s="148"/>
      <c r="H9" s="148"/>
      <c r="I9" s="148"/>
      <c r="J9" s="148"/>
      <c r="K9" s="148"/>
    </row>
    <row r="10" spans="1:11" s="10" customFormat="1" ht="15" customHeight="1" thickBot="1">
      <c r="A10" s="151"/>
      <c r="B10" s="21" t="s">
        <v>8</v>
      </c>
      <c r="C10" s="22">
        <v>10</v>
      </c>
      <c r="D10" s="151"/>
      <c r="E10" s="152"/>
      <c r="F10" s="153"/>
      <c r="G10" s="151"/>
      <c r="H10" s="151"/>
      <c r="I10" s="151"/>
      <c r="J10" s="151"/>
      <c r="K10" s="151"/>
    </row>
    <row r="11" spans="1:11" ht="14.25">
      <c r="A11" s="143"/>
      <c r="B11" s="137"/>
      <c r="C11" s="144"/>
      <c r="D11" s="144"/>
      <c r="E11" s="145"/>
      <c r="F11" s="146"/>
      <c r="G11" s="144"/>
      <c r="H11" s="147"/>
      <c r="I11" s="147"/>
      <c r="J11" s="147"/>
      <c r="K11" s="147"/>
    </row>
    <row r="12" spans="1:11" ht="14.25">
      <c r="A12" s="143"/>
      <c r="B12" s="137"/>
      <c r="C12" s="144"/>
      <c r="D12" s="144"/>
      <c r="E12" s="145"/>
      <c r="F12" s="146"/>
      <c r="G12" s="144"/>
      <c r="H12" s="147"/>
      <c r="I12" s="147"/>
      <c r="J12" s="147"/>
      <c r="K12" s="147"/>
    </row>
    <row r="13" spans="1:11" ht="14.25">
      <c r="A13" s="143"/>
      <c r="B13" s="137"/>
      <c r="C13" s="144"/>
      <c r="D13" s="144"/>
      <c r="E13" s="145"/>
      <c r="F13" s="146"/>
      <c r="G13" s="144"/>
      <c r="H13" s="147"/>
      <c r="I13" s="147"/>
      <c r="J13" s="147"/>
      <c r="K13" s="147"/>
    </row>
    <row r="14" spans="1:11" ht="14.25">
      <c r="A14" s="143"/>
      <c r="B14" s="137"/>
      <c r="C14" s="144"/>
      <c r="D14" s="144"/>
      <c r="E14" s="145"/>
      <c r="F14" s="146"/>
      <c r="G14" s="144"/>
      <c r="H14" s="147"/>
      <c r="I14" s="147"/>
      <c r="J14" s="147"/>
      <c r="K14" s="147"/>
    </row>
    <row r="15" spans="1:11" ht="14.25">
      <c r="A15" s="143"/>
      <c r="B15" s="137"/>
      <c r="C15" s="144"/>
      <c r="D15" s="144"/>
      <c r="E15" s="145"/>
      <c r="F15" s="146"/>
      <c r="G15" s="144"/>
      <c r="H15" s="147"/>
      <c r="I15" s="147"/>
      <c r="J15" s="147"/>
      <c r="K15" s="147"/>
    </row>
    <row r="16" spans="1:11" ht="14.25">
      <c r="A16" s="143"/>
      <c r="B16" s="137"/>
      <c r="C16" s="144"/>
      <c r="D16" s="144"/>
      <c r="E16" s="145"/>
      <c r="F16" s="146"/>
      <c r="G16" s="144"/>
      <c r="H16" s="147"/>
      <c r="I16" s="147"/>
      <c r="J16" s="147"/>
      <c r="K16" s="147"/>
    </row>
    <row r="17" spans="1:11" ht="14.25">
      <c r="A17" s="143"/>
      <c r="B17" s="137"/>
      <c r="C17" s="144"/>
      <c r="D17" s="144"/>
      <c r="E17" s="145"/>
      <c r="F17" s="146"/>
      <c r="G17" s="144"/>
      <c r="H17" s="147"/>
      <c r="I17" s="147"/>
      <c r="J17" s="147"/>
      <c r="K17" s="147"/>
    </row>
    <row r="18" spans="1:11" ht="14.25">
      <c r="A18" s="143"/>
      <c r="B18" s="137"/>
      <c r="C18" s="144"/>
      <c r="D18" s="144"/>
      <c r="E18" s="145"/>
      <c r="F18" s="146"/>
      <c r="G18" s="144"/>
      <c r="H18" s="147"/>
      <c r="I18" s="147"/>
      <c r="J18" s="147"/>
      <c r="K18" s="147"/>
    </row>
    <row r="19" spans="1:11" ht="14.25">
      <c r="A19" s="143"/>
      <c r="B19" s="137"/>
      <c r="C19" s="144"/>
      <c r="D19" s="144"/>
      <c r="E19" s="145"/>
      <c r="F19" s="146"/>
      <c r="G19" s="144"/>
      <c r="H19" s="147"/>
      <c r="I19" s="147"/>
      <c r="J19" s="147"/>
      <c r="K19" s="147"/>
    </row>
    <row r="20" spans="1:11" ht="14.25">
      <c r="A20" s="143"/>
      <c r="B20" s="137"/>
      <c r="C20" s="144"/>
      <c r="D20" s="144"/>
      <c r="E20" s="145"/>
      <c r="F20" s="146"/>
      <c r="G20" s="144"/>
      <c r="H20" s="147"/>
      <c r="I20" s="147"/>
      <c r="J20" s="147"/>
      <c r="K20" s="147"/>
    </row>
    <row r="21" spans="1:11" ht="14.25">
      <c r="A21" s="143"/>
      <c r="B21" s="137"/>
      <c r="C21" s="144"/>
      <c r="D21" s="144"/>
      <c r="E21" s="145"/>
      <c r="F21" s="146"/>
      <c r="G21" s="144"/>
      <c r="H21" s="147"/>
      <c r="I21" s="147"/>
      <c r="J21" s="147"/>
      <c r="K21" s="147"/>
    </row>
    <row r="22" spans="1:11" ht="14.25">
      <c r="A22" s="143"/>
      <c r="B22" s="137"/>
      <c r="C22" s="144"/>
      <c r="D22" s="144"/>
      <c r="E22" s="145"/>
      <c r="F22" s="146"/>
      <c r="G22" s="144"/>
      <c r="H22" s="147"/>
      <c r="I22" s="147"/>
      <c r="J22" s="147"/>
      <c r="K22" s="147"/>
    </row>
    <row r="23" spans="1:11" ht="14.25">
      <c r="A23" s="143"/>
      <c r="B23" s="137"/>
      <c r="C23" s="144"/>
      <c r="D23" s="144"/>
      <c r="E23" s="145"/>
      <c r="F23" s="146"/>
      <c r="G23" s="144"/>
      <c r="H23" s="147"/>
      <c r="I23" s="147"/>
      <c r="J23" s="147"/>
      <c r="K23" s="147"/>
    </row>
    <row r="47" spans="1:7" ht="14.25">
      <c r="A47" s="6"/>
      <c r="B47" s="6"/>
      <c r="C47" s="6"/>
      <c r="D47" s="6"/>
      <c r="E47" s="6"/>
      <c r="F47" s="6"/>
      <c r="G47" s="4"/>
    </row>
  </sheetData>
  <sheetProtection password="81A0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K47"/>
  <sheetViews>
    <sheetView zoomScale="120" zoomScaleNormal="120" zoomScalePageLayoutView="0" workbookViewId="0" topLeftCell="A1">
      <selection activeCell="C3" sqref="C3"/>
    </sheetView>
  </sheetViews>
  <sheetFormatPr defaultColWidth="11.421875" defaultRowHeight="15"/>
  <cols>
    <col min="1" max="1" width="7.7109375" style="1" customWidth="1"/>
    <col min="2" max="2" width="75.28125" style="2" customWidth="1"/>
    <col min="3" max="3" width="17.00390625" style="3" customWidth="1"/>
    <col min="4" max="4" width="24.00390625" style="3" customWidth="1"/>
    <col min="5" max="5" width="2.00390625" style="4" customWidth="1"/>
    <col min="6" max="6" width="12.140625" style="5" customWidth="1"/>
    <col min="7" max="7" width="9.28125" style="3" customWidth="1"/>
    <col min="8" max="16384" width="11.421875" style="6" customWidth="1"/>
  </cols>
  <sheetData>
    <row r="1" spans="1:11" s="23" customFormat="1" ht="49.5" customHeight="1" thickBot="1">
      <c r="A1" s="157">
        <v>7</v>
      </c>
      <c r="B1" s="129" t="s">
        <v>26</v>
      </c>
      <c r="C1" s="130"/>
      <c r="D1" s="130"/>
      <c r="E1" s="131"/>
      <c r="F1" s="132"/>
      <c r="G1" s="130"/>
      <c r="H1" s="133"/>
      <c r="I1" s="133"/>
      <c r="J1" s="133"/>
      <c r="K1" s="133"/>
    </row>
    <row r="2" spans="1:11" s="7" customFormat="1" ht="24.75" customHeight="1">
      <c r="A2" s="134"/>
      <c r="B2" s="156" t="s">
        <v>78</v>
      </c>
      <c r="C2" s="13"/>
      <c r="D2" s="134"/>
      <c r="E2" s="135"/>
      <c r="F2" s="136"/>
      <c r="G2" s="134"/>
      <c r="H2" s="134"/>
      <c r="I2" s="134"/>
      <c r="J2" s="134"/>
      <c r="K2" s="134"/>
    </row>
    <row r="3" spans="1:11" s="2" customFormat="1" ht="24.75" customHeight="1">
      <c r="A3" s="137"/>
      <c r="B3" s="11" t="s">
        <v>42</v>
      </c>
      <c r="C3" s="76">
        <v>0</v>
      </c>
      <c r="D3" s="137"/>
      <c r="E3" s="138"/>
      <c r="F3" s="139"/>
      <c r="G3" s="137"/>
      <c r="H3" s="137"/>
      <c r="I3" s="137"/>
      <c r="J3" s="137"/>
      <c r="K3" s="137"/>
    </row>
    <row r="4" spans="1:11" s="2" customFormat="1" ht="24.75" customHeight="1">
      <c r="A4" s="137"/>
      <c r="B4" s="11" t="s">
        <v>34</v>
      </c>
      <c r="C4" s="76">
        <v>0</v>
      </c>
      <c r="D4" s="137"/>
      <c r="E4" s="138"/>
      <c r="F4" s="139"/>
      <c r="G4" s="137"/>
      <c r="H4" s="137"/>
      <c r="I4" s="137"/>
      <c r="J4" s="137"/>
      <c r="K4" s="137"/>
    </row>
    <row r="5" spans="1:11" s="8" customFormat="1" ht="24.75" customHeight="1" thickBot="1">
      <c r="A5" s="140"/>
      <c r="B5" s="154" t="s">
        <v>8</v>
      </c>
      <c r="C5" s="155">
        <f>(C3*C4)/50</f>
        <v>0</v>
      </c>
      <c r="D5" s="140"/>
      <c r="E5" s="141"/>
      <c r="F5" s="142"/>
      <c r="G5" s="140"/>
      <c r="H5" s="140"/>
      <c r="I5" s="140"/>
      <c r="J5" s="140"/>
      <c r="K5" s="140"/>
    </row>
    <row r="6" spans="1:11" ht="69" customHeight="1" thickBot="1">
      <c r="A6" s="143"/>
      <c r="B6" s="137"/>
      <c r="C6" s="144"/>
      <c r="D6" s="144"/>
      <c r="E6" s="145"/>
      <c r="F6" s="146"/>
      <c r="G6" s="144"/>
      <c r="H6" s="147"/>
      <c r="I6" s="147"/>
      <c r="J6" s="147"/>
      <c r="K6" s="147"/>
    </row>
    <row r="7" spans="1:11" s="9" customFormat="1" ht="15" customHeight="1" thickBot="1">
      <c r="A7" s="148"/>
      <c r="B7" s="19" t="s">
        <v>35</v>
      </c>
      <c r="C7" s="20"/>
      <c r="D7" s="148"/>
      <c r="E7" s="149"/>
      <c r="F7" s="150"/>
      <c r="G7" s="148"/>
      <c r="H7" s="148"/>
      <c r="I7" s="148"/>
      <c r="J7" s="148"/>
      <c r="K7" s="148"/>
    </row>
    <row r="8" spans="1:11" s="9" customFormat="1" ht="15" customHeight="1">
      <c r="A8" s="148"/>
      <c r="B8" s="17" t="s">
        <v>42</v>
      </c>
      <c r="C8" s="18">
        <v>40</v>
      </c>
      <c r="D8" s="148"/>
      <c r="E8" s="149"/>
      <c r="F8" s="150"/>
      <c r="G8" s="148"/>
      <c r="H8" s="148"/>
      <c r="I8" s="148"/>
      <c r="J8" s="148"/>
      <c r="K8" s="148"/>
    </row>
    <row r="9" spans="1:11" s="9" customFormat="1" ht="15" customHeight="1">
      <c r="A9" s="148"/>
      <c r="B9" s="14" t="s">
        <v>34</v>
      </c>
      <c r="C9" s="15">
        <v>14</v>
      </c>
      <c r="D9" s="148"/>
      <c r="E9" s="149"/>
      <c r="F9" s="150"/>
      <c r="G9" s="148"/>
      <c r="H9" s="148"/>
      <c r="I9" s="148"/>
      <c r="J9" s="148"/>
      <c r="K9" s="148"/>
    </row>
    <row r="10" spans="1:11" s="10" customFormat="1" ht="15" customHeight="1" thickBot="1">
      <c r="A10" s="151"/>
      <c r="B10" s="21" t="s">
        <v>8</v>
      </c>
      <c r="C10" s="22">
        <v>11.2</v>
      </c>
      <c r="D10" s="151"/>
      <c r="E10" s="152"/>
      <c r="F10" s="153"/>
      <c r="G10" s="151"/>
      <c r="H10" s="151"/>
      <c r="I10" s="151"/>
      <c r="J10" s="151"/>
      <c r="K10" s="151"/>
    </row>
    <row r="11" spans="1:11" ht="14.25">
      <c r="A11" s="143"/>
      <c r="B11" s="137"/>
      <c r="C11" s="144"/>
      <c r="D11" s="144"/>
      <c r="E11" s="145"/>
      <c r="F11" s="146"/>
      <c r="G11" s="144"/>
      <c r="H11" s="147"/>
      <c r="I11" s="147"/>
      <c r="J11" s="147"/>
      <c r="K11" s="147"/>
    </row>
    <row r="12" spans="1:11" ht="14.25">
      <c r="A12" s="143"/>
      <c r="B12" s="137"/>
      <c r="C12" s="144"/>
      <c r="D12" s="144"/>
      <c r="E12" s="145"/>
      <c r="F12" s="146"/>
      <c r="G12" s="144"/>
      <c r="H12" s="147"/>
      <c r="I12" s="147"/>
      <c r="J12" s="147"/>
      <c r="K12" s="147"/>
    </row>
    <row r="13" spans="1:11" ht="14.25">
      <c r="A13" s="143"/>
      <c r="B13" s="137"/>
      <c r="C13" s="144"/>
      <c r="D13" s="144"/>
      <c r="E13" s="145"/>
      <c r="F13" s="146"/>
      <c r="G13" s="144"/>
      <c r="H13" s="147"/>
      <c r="I13" s="147"/>
      <c r="J13" s="147"/>
      <c r="K13" s="147"/>
    </row>
    <row r="14" spans="1:11" ht="14.25">
      <c r="A14" s="143"/>
      <c r="B14" s="137"/>
      <c r="C14" s="144"/>
      <c r="D14" s="144"/>
      <c r="E14" s="145"/>
      <c r="F14" s="146"/>
      <c r="G14" s="144"/>
      <c r="H14" s="147"/>
      <c r="I14" s="147"/>
      <c r="J14" s="147"/>
      <c r="K14" s="147"/>
    </row>
    <row r="15" spans="1:11" ht="14.25">
      <c r="A15" s="143"/>
      <c r="B15" s="137"/>
      <c r="C15" s="144"/>
      <c r="D15" s="144"/>
      <c r="E15" s="145"/>
      <c r="F15" s="146"/>
      <c r="G15" s="144"/>
      <c r="H15" s="147"/>
      <c r="I15" s="147"/>
      <c r="J15" s="147"/>
      <c r="K15" s="147"/>
    </row>
    <row r="16" spans="1:11" ht="14.25">
      <c r="A16" s="143"/>
      <c r="B16" s="137"/>
      <c r="C16" s="144"/>
      <c r="D16" s="144"/>
      <c r="E16" s="145"/>
      <c r="F16" s="146"/>
      <c r="G16" s="144"/>
      <c r="H16" s="147"/>
      <c r="I16" s="147"/>
      <c r="J16" s="147"/>
      <c r="K16" s="147"/>
    </row>
    <row r="17" spans="1:11" ht="14.25">
      <c r="A17" s="143"/>
      <c r="B17" s="137"/>
      <c r="C17" s="144"/>
      <c r="D17" s="144"/>
      <c r="E17" s="145"/>
      <c r="F17" s="146"/>
      <c r="G17" s="144"/>
      <c r="H17" s="147"/>
      <c r="I17" s="147"/>
      <c r="J17" s="147"/>
      <c r="K17" s="147"/>
    </row>
    <row r="18" spans="1:11" ht="14.25">
      <c r="A18" s="143"/>
      <c r="B18" s="137"/>
      <c r="C18" s="144"/>
      <c r="D18" s="144"/>
      <c r="E18" s="145"/>
      <c r="F18" s="146"/>
      <c r="G18" s="144"/>
      <c r="H18" s="147"/>
      <c r="I18" s="147"/>
      <c r="J18" s="147"/>
      <c r="K18" s="147"/>
    </row>
    <row r="19" spans="1:11" ht="14.25">
      <c r="A19" s="143"/>
      <c r="B19" s="137"/>
      <c r="C19" s="144"/>
      <c r="D19" s="144"/>
      <c r="E19" s="145"/>
      <c r="F19" s="146"/>
      <c r="G19" s="144"/>
      <c r="H19" s="147"/>
      <c r="I19" s="147"/>
      <c r="J19" s="147"/>
      <c r="K19" s="147"/>
    </row>
    <row r="20" spans="1:11" ht="14.25">
      <c r="A20" s="143"/>
      <c r="B20" s="137"/>
      <c r="C20" s="144"/>
      <c r="D20" s="144"/>
      <c r="E20" s="145"/>
      <c r="F20" s="146"/>
      <c r="G20" s="144"/>
      <c r="H20" s="147"/>
      <c r="I20" s="147"/>
      <c r="J20" s="147"/>
      <c r="K20" s="147"/>
    </row>
    <row r="21" spans="1:11" ht="14.25">
      <c r="A21" s="143"/>
      <c r="B21" s="137"/>
      <c r="C21" s="144"/>
      <c r="D21" s="144"/>
      <c r="E21" s="145"/>
      <c r="F21" s="146"/>
      <c r="G21" s="144"/>
      <c r="H21" s="147"/>
      <c r="I21" s="147"/>
      <c r="J21" s="147"/>
      <c r="K21" s="147"/>
    </row>
    <row r="22" spans="1:11" ht="14.25">
      <c r="A22" s="143"/>
      <c r="B22" s="137"/>
      <c r="C22" s="144"/>
      <c r="D22" s="144"/>
      <c r="E22" s="145"/>
      <c r="F22" s="146"/>
      <c r="G22" s="144"/>
      <c r="H22" s="147"/>
      <c r="I22" s="147"/>
      <c r="J22" s="147"/>
      <c r="K22" s="147"/>
    </row>
    <row r="23" spans="1:11" ht="14.25">
      <c r="A23" s="143"/>
      <c r="B23" s="137"/>
      <c r="C23" s="144"/>
      <c r="D23" s="144"/>
      <c r="E23" s="145"/>
      <c r="F23" s="146"/>
      <c r="G23" s="144"/>
      <c r="H23" s="147"/>
      <c r="I23" s="147"/>
      <c r="J23" s="147"/>
      <c r="K23" s="147"/>
    </row>
    <row r="47" spans="1:7" ht="14.25">
      <c r="A47" s="6"/>
      <c r="B47" s="6"/>
      <c r="C47" s="6"/>
      <c r="D47" s="6"/>
      <c r="E47" s="6"/>
      <c r="F47" s="6"/>
      <c r="G47" s="4"/>
    </row>
  </sheetData>
  <sheetProtection password="81A0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K47"/>
  <sheetViews>
    <sheetView zoomScale="120" zoomScaleNormal="120" zoomScalePageLayoutView="0" workbookViewId="0" topLeftCell="A1">
      <selection activeCell="C3" sqref="C3"/>
    </sheetView>
  </sheetViews>
  <sheetFormatPr defaultColWidth="11.421875" defaultRowHeight="15"/>
  <cols>
    <col min="1" max="1" width="7.7109375" style="1" customWidth="1"/>
    <col min="2" max="2" width="84.7109375" style="2" customWidth="1"/>
    <col min="3" max="3" width="17.00390625" style="3" customWidth="1"/>
    <col min="4" max="4" width="24.00390625" style="3" customWidth="1"/>
    <col min="5" max="5" width="2.00390625" style="4" customWidth="1"/>
    <col min="6" max="6" width="12.140625" style="5" customWidth="1"/>
    <col min="7" max="7" width="9.28125" style="3" customWidth="1"/>
    <col min="8" max="16384" width="11.421875" style="6" customWidth="1"/>
  </cols>
  <sheetData>
    <row r="1" spans="1:11" s="23" customFormat="1" ht="49.5" customHeight="1" thickBot="1">
      <c r="A1" s="157">
        <v>8</v>
      </c>
      <c r="B1" s="129" t="s">
        <v>26</v>
      </c>
      <c r="C1" s="130"/>
      <c r="D1" s="130"/>
      <c r="E1" s="131"/>
      <c r="F1" s="132"/>
      <c r="G1" s="130"/>
      <c r="H1" s="133"/>
      <c r="I1" s="133"/>
      <c r="J1" s="133"/>
      <c r="K1" s="133"/>
    </row>
    <row r="2" spans="1:11" s="7" customFormat="1" ht="24.75" customHeight="1">
      <c r="A2" s="134"/>
      <c r="B2" s="156" t="s">
        <v>79</v>
      </c>
      <c r="C2" s="13"/>
      <c r="D2" s="134"/>
      <c r="E2" s="135"/>
      <c r="F2" s="136"/>
      <c r="G2" s="134"/>
      <c r="H2" s="134"/>
      <c r="I2" s="134"/>
      <c r="J2" s="134"/>
      <c r="K2" s="134"/>
    </row>
    <row r="3" spans="1:11" s="2" customFormat="1" ht="24.75" customHeight="1">
      <c r="A3" s="137"/>
      <c r="B3" s="11" t="s">
        <v>43</v>
      </c>
      <c r="C3" s="76">
        <v>0</v>
      </c>
      <c r="D3" s="137"/>
      <c r="E3" s="138"/>
      <c r="F3" s="139"/>
      <c r="G3" s="137"/>
      <c r="H3" s="137"/>
      <c r="I3" s="137"/>
      <c r="J3" s="137"/>
      <c r="K3" s="137"/>
    </row>
    <row r="4" spans="1:11" s="2" customFormat="1" ht="24.75" customHeight="1">
      <c r="A4" s="137"/>
      <c r="B4" s="11" t="s">
        <v>29</v>
      </c>
      <c r="C4" s="76">
        <v>0</v>
      </c>
      <c r="D4" s="137"/>
      <c r="E4" s="138"/>
      <c r="F4" s="139"/>
      <c r="G4" s="137"/>
      <c r="H4" s="137"/>
      <c r="I4" s="137"/>
      <c r="J4" s="137"/>
      <c r="K4" s="137"/>
    </row>
    <row r="5" spans="1:11" s="8" customFormat="1" ht="24.75" customHeight="1" thickBot="1">
      <c r="A5" s="140"/>
      <c r="B5" s="154" t="s">
        <v>8</v>
      </c>
      <c r="C5" s="155">
        <f>(C3*C4)/20</f>
        <v>0</v>
      </c>
      <c r="D5" s="140"/>
      <c r="E5" s="141"/>
      <c r="F5" s="142"/>
      <c r="G5" s="140"/>
      <c r="H5" s="140"/>
      <c r="I5" s="140"/>
      <c r="J5" s="140"/>
      <c r="K5" s="140"/>
    </row>
    <row r="6" spans="1:11" ht="69" customHeight="1" thickBot="1">
      <c r="A6" s="143"/>
      <c r="B6" s="137"/>
      <c r="C6" s="144"/>
      <c r="D6" s="144"/>
      <c r="E6" s="145"/>
      <c r="F6" s="146"/>
      <c r="G6" s="144"/>
      <c r="H6" s="147"/>
      <c r="I6" s="147"/>
      <c r="J6" s="147"/>
      <c r="K6" s="147"/>
    </row>
    <row r="7" spans="1:11" s="9" customFormat="1" ht="15" customHeight="1" thickBot="1">
      <c r="A7" s="148"/>
      <c r="B7" s="19" t="s">
        <v>28</v>
      </c>
      <c r="C7" s="20"/>
      <c r="D7" s="148"/>
      <c r="E7" s="149"/>
      <c r="F7" s="150"/>
      <c r="G7" s="148"/>
      <c r="H7" s="148"/>
      <c r="I7" s="148"/>
      <c r="J7" s="148"/>
      <c r="K7" s="148"/>
    </row>
    <row r="8" spans="1:11" s="9" customFormat="1" ht="15" customHeight="1">
      <c r="A8" s="148"/>
      <c r="B8" s="17" t="s">
        <v>43</v>
      </c>
      <c r="C8" s="18">
        <v>30</v>
      </c>
      <c r="D8" s="148"/>
      <c r="E8" s="149"/>
      <c r="F8" s="150"/>
      <c r="G8" s="148"/>
      <c r="H8" s="148"/>
      <c r="I8" s="148"/>
      <c r="J8" s="148"/>
      <c r="K8" s="148"/>
    </row>
    <row r="9" spans="1:11" s="9" customFormat="1" ht="15" customHeight="1">
      <c r="A9" s="148"/>
      <c r="B9" s="14" t="s">
        <v>29</v>
      </c>
      <c r="C9" s="15">
        <v>5</v>
      </c>
      <c r="D9" s="148"/>
      <c r="E9" s="149"/>
      <c r="F9" s="150"/>
      <c r="G9" s="148"/>
      <c r="H9" s="148"/>
      <c r="I9" s="148"/>
      <c r="J9" s="148"/>
      <c r="K9" s="148"/>
    </row>
    <row r="10" spans="1:11" s="10" customFormat="1" ht="15" customHeight="1" thickBot="1">
      <c r="A10" s="151"/>
      <c r="B10" s="21" t="s">
        <v>8</v>
      </c>
      <c r="C10" s="22">
        <v>7.5</v>
      </c>
      <c r="D10" s="151"/>
      <c r="E10" s="152"/>
      <c r="F10" s="153"/>
      <c r="G10" s="151"/>
      <c r="H10" s="151"/>
      <c r="I10" s="151"/>
      <c r="J10" s="151"/>
      <c r="K10" s="151"/>
    </row>
    <row r="11" spans="1:11" ht="14.25">
      <c r="A11" s="143"/>
      <c r="B11" s="137"/>
      <c r="C11" s="144"/>
      <c r="D11" s="144"/>
      <c r="E11" s="145"/>
      <c r="F11" s="146"/>
      <c r="G11" s="144"/>
      <c r="H11" s="147"/>
      <c r="I11" s="147"/>
      <c r="J11" s="147"/>
      <c r="K11" s="147"/>
    </row>
    <row r="12" spans="1:11" ht="14.25">
      <c r="A12" s="143"/>
      <c r="B12" s="137"/>
      <c r="C12" s="144"/>
      <c r="D12" s="144"/>
      <c r="E12" s="145"/>
      <c r="F12" s="146"/>
      <c r="G12" s="144"/>
      <c r="H12" s="147"/>
      <c r="I12" s="147"/>
      <c r="J12" s="147"/>
      <c r="K12" s="147"/>
    </row>
    <row r="13" spans="1:11" ht="14.25">
      <c r="A13" s="143"/>
      <c r="B13" s="137"/>
      <c r="C13" s="144"/>
      <c r="D13" s="144"/>
      <c r="E13" s="145"/>
      <c r="F13" s="146"/>
      <c r="G13" s="144"/>
      <c r="H13" s="147"/>
      <c r="I13" s="147"/>
      <c r="J13" s="147"/>
      <c r="K13" s="147"/>
    </row>
    <row r="14" spans="1:11" ht="14.25">
      <c r="A14" s="143"/>
      <c r="B14" s="137"/>
      <c r="C14" s="144"/>
      <c r="D14" s="144"/>
      <c r="E14" s="145"/>
      <c r="F14" s="146"/>
      <c r="G14" s="144"/>
      <c r="H14" s="147"/>
      <c r="I14" s="147"/>
      <c r="J14" s="147"/>
      <c r="K14" s="147"/>
    </row>
    <row r="15" spans="1:11" ht="14.25">
      <c r="A15" s="143"/>
      <c r="B15" s="137"/>
      <c r="C15" s="144"/>
      <c r="D15" s="144"/>
      <c r="E15" s="145"/>
      <c r="F15" s="146"/>
      <c r="G15" s="144"/>
      <c r="H15" s="147"/>
      <c r="I15" s="147"/>
      <c r="J15" s="147"/>
      <c r="K15" s="147"/>
    </row>
    <row r="16" spans="1:11" ht="14.25">
      <c r="A16" s="143"/>
      <c r="B16" s="137"/>
      <c r="C16" s="144"/>
      <c r="D16" s="144"/>
      <c r="E16" s="145"/>
      <c r="F16" s="146"/>
      <c r="G16" s="144"/>
      <c r="H16" s="147"/>
      <c r="I16" s="147"/>
      <c r="J16" s="147"/>
      <c r="K16" s="147"/>
    </row>
    <row r="17" spans="1:11" ht="14.25">
      <c r="A17" s="143"/>
      <c r="B17" s="137"/>
      <c r="C17" s="144"/>
      <c r="D17" s="144"/>
      <c r="E17" s="145"/>
      <c r="F17" s="146"/>
      <c r="G17" s="144"/>
      <c r="H17" s="147"/>
      <c r="I17" s="147"/>
      <c r="J17" s="147"/>
      <c r="K17" s="147"/>
    </row>
    <row r="18" spans="1:11" ht="14.25">
      <c r="A18" s="143"/>
      <c r="B18" s="137"/>
      <c r="C18" s="144"/>
      <c r="D18" s="144"/>
      <c r="E18" s="145"/>
      <c r="F18" s="146"/>
      <c r="G18" s="144"/>
      <c r="H18" s="147"/>
      <c r="I18" s="147"/>
      <c r="J18" s="147"/>
      <c r="K18" s="147"/>
    </row>
    <row r="19" spans="1:11" ht="14.25">
      <c r="A19" s="143"/>
      <c r="B19" s="137"/>
      <c r="C19" s="144"/>
      <c r="D19" s="144"/>
      <c r="E19" s="145"/>
      <c r="F19" s="146"/>
      <c r="G19" s="144"/>
      <c r="H19" s="147"/>
      <c r="I19" s="147"/>
      <c r="J19" s="147"/>
      <c r="K19" s="147"/>
    </row>
    <row r="20" spans="1:11" ht="14.25">
      <c r="A20" s="143"/>
      <c r="B20" s="137"/>
      <c r="C20" s="144"/>
      <c r="D20" s="144"/>
      <c r="E20" s="145"/>
      <c r="F20" s="146"/>
      <c r="G20" s="144"/>
      <c r="H20" s="147"/>
      <c r="I20" s="147"/>
      <c r="J20" s="147"/>
      <c r="K20" s="147"/>
    </row>
    <row r="21" spans="1:11" ht="14.25">
      <c r="A21" s="143"/>
      <c r="B21" s="137"/>
      <c r="C21" s="144"/>
      <c r="D21" s="144"/>
      <c r="E21" s="145"/>
      <c r="F21" s="146"/>
      <c r="G21" s="144"/>
      <c r="H21" s="147"/>
      <c r="I21" s="147"/>
      <c r="J21" s="147"/>
      <c r="K21" s="147"/>
    </row>
    <row r="22" spans="1:11" ht="14.25">
      <c r="A22" s="143"/>
      <c r="B22" s="137"/>
      <c r="C22" s="144"/>
      <c r="D22" s="144"/>
      <c r="E22" s="145"/>
      <c r="F22" s="146"/>
      <c r="G22" s="144"/>
      <c r="H22" s="147"/>
      <c r="I22" s="147"/>
      <c r="J22" s="147"/>
      <c r="K22" s="147"/>
    </row>
    <row r="23" spans="1:11" ht="14.25">
      <c r="A23" s="143"/>
      <c r="B23" s="137"/>
      <c r="C23" s="144"/>
      <c r="D23" s="144"/>
      <c r="E23" s="145"/>
      <c r="F23" s="146"/>
      <c r="G23" s="144"/>
      <c r="H23" s="147"/>
      <c r="I23" s="147"/>
      <c r="J23" s="147"/>
      <c r="K23" s="147"/>
    </row>
    <row r="47" spans="1:7" ht="14.25">
      <c r="A47" s="6"/>
      <c r="B47" s="6"/>
      <c r="C47" s="6"/>
      <c r="D47" s="6"/>
      <c r="E47" s="6"/>
      <c r="F47" s="6"/>
      <c r="G47" s="4"/>
    </row>
  </sheetData>
  <sheetProtection password="81A0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Rüdiger Thierolf</dc:creator>
  <cp:keywords/>
  <dc:description/>
  <cp:lastModifiedBy>Huebsi</cp:lastModifiedBy>
  <cp:lastPrinted>2014-12-16T10:01:18Z</cp:lastPrinted>
  <dcterms:created xsi:type="dcterms:W3CDTF">2014-07-01T13:05:57Z</dcterms:created>
  <dcterms:modified xsi:type="dcterms:W3CDTF">2016-11-07T08:23:09Z</dcterms:modified>
  <cp:category/>
  <cp:version/>
  <cp:contentType/>
  <cp:contentStatus/>
</cp:coreProperties>
</file>